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7" firstSheet="4" activeTab="40"/>
  </bookViews>
  <sheets>
    <sheet name="1" sheetId="66" r:id="rId1"/>
    <sheet name="2" sheetId="67" r:id="rId2"/>
    <sheet name="3" sheetId="68" r:id="rId3"/>
    <sheet name="4" sheetId="69" r:id="rId4"/>
    <sheet name="5" sheetId="70" r:id="rId5"/>
    <sheet name="6" sheetId="71" r:id="rId6"/>
    <sheet name="7" sheetId="4" r:id="rId7"/>
    <sheet name="8" sheetId="5" r:id="rId8"/>
    <sheet name="9" sheetId="6" r:id="rId9"/>
    <sheet name="10" sheetId="7" r:id="rId10"/>
    <sheet name="11" sheetId="46" r:id="rId11"/>
    <sheet name="12" sheetId="8" r:id="rId12"/>
    <sheet name="13" sheetId="47" r:id="rId13"/>
    <sheet name="14" sheetId="49" r:id="rId14"/>
    <sheet name="15" sheetId="19" r:id="rId15"/>
    <sheet name="16" sheetId="9" r:id="rId16"/>
    <sheet name="17" sheetId="10" r:id="rId17"/>
    <sheet name="18" sheetId="11" r:id="rId18"/>
    <sheet name="19" sheetId="12" r:id="rId19"/>
    <sheet name="20" sheetId="15" r:id="rId20"/>
    <sheet name="21" sheetId="13" r:id="rId21"/>
    <sheet name="22" sheetId="17" r:id="rId22"/>
    <sheet name="23" sheetId="39" r:id="rId23"/>
    <sheet name="24" sheetId="40" r:id="rId24"/>
    <sheet name="25" sheetId="41" r:id="rId25"/>
    <sheet name="26" sheetId="42" r:id="rId26"/>
    <sheet name="27" sheetId="43" r:id="rId27"/>
    <sheet name="28" sheetId="44" r:id="rId28"/>
    <sheet name="29" sheetId="45" r:id="rId29"/>
    <sheet name="30" sheetId="33" r:id="rId30"/>
    <sheet name="31" sheetId="34" r:id="rId31"/>
    <sheet name="32" sheetId="35" r:id="rId32"/>
    <sheet name="33" sheetId="36" r:id="rId33"/>
    <sheet name="34" sheetId="37" r:id="rId34"/>
    <sheet name="35" sheetId="38" r:id="rId35"/>
    <sheet name="36" sheetId="52" r:id="rId36"/>
    <sheet name="37" sheetId="53" r:id="rId37"/>
    <sheet name="38" sheetId="54" r:id="rId38"/>
    <sheet name="39" sheetId="55" r:id="rId39"/>
    <sheet name="40" sheetId="59" r:id="rId40"/>
    <sheet name="41" sheetId="62" r:id="rId41"/>
    <sheet name="42" sheetId="56" r:id="rId42"/>
    <sheet name="43" sheetId="57" r:id="rId43"/>
    <sheet name="44" sheetId="63" r:id="rId44"/>
    <sheet name="45" sheetId="64" r:id="rId45"/>
    <sheet name="46" sheetId="6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__________________________________A08" localSheetId="34">'[1]A01-1'!$A$5:$C$36</definedName>
    <definedName name="__________________________________A01" localSheetId="34">#REF!</definedName>
    <definedName name="__________________________________A08" localSheetId="33">'[1]A01-1'!$A$5:$C$36</definedName>
    <definedName name="_________________________________A01" localSheetId="33">#REF!</definedName>
    <definedName name="_________________________________A08" localSheetId="32">'[1]A01-1'!$A$5:$C$36</definedName>
    <definedName name="________________________________A01" localSheetId="32">#REF!</definedName>
    <definedName name="________________________________A08" localSheetId="31">'[1]A01-1'!$A$5:$C$36</definedName>
    <definedName name="_______________________________A01" localSheetId="31">#REF!</definedName>
    <definedName name="_______________________________A08" localSheetId="30">'[1]A01-1'!$A$5:$C$36</definedName>
    <definedName name="______________________________A01" localSheetId="30">#REF!</definedName>
    <definedName name="______________________________A08" localSheetId="29">'[1]A01-1'!$A$5:$C$36</definedName>
    <definedName name="______________________________qyc1234" localSheetId="34">#REF!</definedName>
    <definedName name="_____________________________A01" localSheetId="29">#REF!</definedName>
    <definedName name="_____________________________qyc1234" localSheetId="33">#REF!</definedName>
    <definedName name="____________________________qyc1234" localSheetId="32">#REF!</definedName>
    <definedName name="___________________________qyc1234" localSheetId="31">#REF!</definedName>
    <definedName name="__________________________A08" localSheetId="21">'[2]A01-1'!$A$5:$C$36</definedName>
    <definedName name="__________________________qyc1234" localSheetId="30">#REF!</definedName>
    <definedName name="_________________________A01" localSheetId="21">#REF!</definedName>
    <definedName name="_________________________A08" localSheetId="12">'[2]A01-1'!$A$5:$C$36</definedName>
    <definedName name="_________________________A08" localSheetId="13">'[2]A01-1'!$A$5:$C$36</definedName>
    <definedName name="_________________________qyc1234" localSheetId="29">#REF!</definedName>
    <definedName name="________________________A01" localSheetId="12">#REF!</definedName>
    <definedName name="________________________A01" localSheetId="13">#REF!</definedName>
    <definedName name="________________________A08" localSheetId="19">'[2]A01-1'!$A$5:$C$36</definedName>
    <definedName name="_______________________A01" localSheetId="19">#REF!</definedName>
    <definedName name="_______________________A08" localSheetId="10">'[3]A01-1'!$A$5:$C$36</definedName>
    <definedName name="______________________A01" localSheetId="10">#REF!</definedName>
    <definedName name="______________________A08" localSheetId="20">'[4]A01-1'!$A$5:$C$36</definedName>
    <definedName name="_____________________A01" localSheetId="20">#REF!</definedName>
    <definedName name="_____________________A08" localSheetId="18">'[4]A01-1'!$A$5:$C$36</definedName>
    <definedName name="_____________________qyc1234" localSheetId="21">#REF!</definedName>
    <definedName name="____________________A01" localSheetId="18">#REF!</definedName>
    <definedName name="____________________A08" localSheetId="17">'[4]A01-1'!$A$5:$C$36</definedName>
    <definedName name="____________________qyc1234" localSheetId="12">#REF!</definedName>
    <definedName name="____________________qyc1234" localSheetId="13">#REF!</definedName>
    <definedName name="___________________A01" localSheetId="17">#REF!</definedName>
    <definedName name="___________________A08" localSheetId="16">'[4]A01-1'!$A$5:$C$36</definedName>
    <definedName name="___________________qyc1234" localSheetId="19">#REF!</definedName>
    <definedName name="__________________A01" localSheetId="16">#REF!</definedName>
    <definedName name="__________________A08" localSheetId="15">'[4]A01-1'!$A$5:$C$36</definedName>
    <definedName name="__________________qyc1234" localSheetId="10">#REF!</definedName>
    <definedName name="_________________A01" localSheetId="15">#REF!</definedName>
    <definedName name="_________________A08" localSheetId="11">'[5]A01-1'!$A$5:$C$36</definedName>
    <definedName name="_________________A08">'[6]A01-1'!$A$5:$C$36</definedName>
    <definedName name="_________________qyc1234" localSheetId="20">#REF!</definedName>
    <definedName name="________________A01" localSheetId="11">#REF!</definedName>
    <definedName name="________________A01">#REF!</definedName>
    <definedName name="________________A08">'[5]A01-1'!$A$5:$C$36</definedName>
    <definedName name="________________qyc1234" localSheetId="18">#REF!</definedName>
    <definedName name="_______________A01" localSheetId="10">#REF!</definedName>
    <definedName name="_______________A01" localSheetId="11">#REF!</definedName>
    <definedName name="_______________A01" localSheetId="12">#REF!</definedName>
    <definedName name="_______________A01" localSheetId="13">#REF!</definedName>
    <definedName name="_______________A01" localSheetId="15">#REF!</definedName>
    <definedName name="_______________A01" localSheetId="16">#REF!</definedName>
    <definedName name="_______________A01" localSheetId="17">#REF!</definedName>
    <definedName name="_______________A01" localSheetId="18">#REF!</definedName>
    <definedName name="_______________A01" localSheetId="19">#REF!</definedName>
    <definedName name="_______________A01" localSheetId="20">#REF!</definedName>
    <definedName name="_______________A01" localSheetId="21">#REF!</definedName>
    <definedName name="_______________A01" localSheetId="22">#REF!</definedName>
    <definedName name="_______________A01" localSheetId="23">#REF!</definedName>
    <definedName name="_______________A01" localSheetId="24">#REF!</definedName>
    <definedName name="_______________A01" localSheetId="25">#REF!</definedName>
    <definedName name="_______________A01" localSheetId="26">#REF!</definedName>
    <definedName name="_______________A01" localSheetId="27">#REF!</definedName>
    <definedName name="_______________A01" localSheetId="28">#REF!</definedName>
    <definedName name="_______________A01" localSheetId="29">#REF!</definedName>
    <definedName name="_______________A01" localSheetId="30">#REF!</definedName>
    <definedName name="_______________A01" localSheetId="31">#REF!</definedName>
    <definedName name="_______________A01" localSheetId="32">#REF!</definedName>
    <definedName name="_______________A01" localSheetId="33">#REF!</definedName>
    <definedName name="_______________A01" localSheetId="34">#REF!</definedName>
    <definedName name="_______________A01">#REF!</definedName>
    <definedName name="_______________A08" localSheetId="10">'[7]A01-1'!$A$5:$C$36</definedName>
    <definedName name="_______________A08" localSheetId="11">'[8]A01-1'!$A$5:$C$36</definedName>
    <definedName name="_______________A08" localSheetId="12">'[9]A01-1'!$A$5:$C$36</definedName>
    <definedName name="_______________A08" localSheetId="13">'[9]A01-1'!$A$5:$C$36</definedName>
    <definedName name="_______________A08" localSheetId="15">'[10]A01-1'!$A$5:$C$36</definedName>
    <definedName name="_______________A08" localSheetId="16">'[10]A01-1'!$A$5:$C$36</definedName>
    <definedName name="_______________A08" localSheetId="17">'[10]A01-1'!$A$5:$C$36</definedName>
    <definedName name="_______________A08" localSheetId="18">'[10]A01-1'!$A$5:$C$36</definedName>
    <definedName name="_______________A08" localSheetId="19">'[9]A01-1'!$A$5:$C$36</definedName>
    <definedName name="_______________A08" localSheetId="20">'[10]A01-1'!$A$5:$C$36</definedName>
    <definedName name="_______________A08" localSheetId="21">'[9]A01-1'!$A$5:$C$36</definedName>
    <definedName name="_______________A08" localSheetId="22">'[11]A01-1'!$A$5:$C$36</definedName>
    <definedName name="_______________A08" localSheetId="23">'[11]A01-1'!$A$5:$C$36</definedName>
    <definedName name="_______________A08" localSheetId="24">'[11]A01-1'!$A$5:$C$36</definedName>
    <definedName name="_______________A08" localSheetId="25">'[11]A01-1'!$A$5:$C$36</definedName>
    <definedName name="_______________A08" localSheetId="26">'[11]A01-1'!$A$5:$C$36</definedName>
    <definedName name="_______________A08" localSheetId="27">'[11]A01-1'!$A$5:$C$36</definedName>
    <definedName name="_______________A08" localSheetId="28">'[12]A01-1'!$A$5:$C$36</definedName>
    <definedName name="_______________A08" localSheetId="29">'[13]A01-1'!$A$5:$C$36</definedName>
    <definedName name="_______________A08" localSheetId="30">'[13]A01-1'!$A$5:$C$36</definedName>
    <definedName name="_______________A08" localSheetId="31">'[13]A01-1'!$A$5:$C$36</definedName>
    <definedName name="_______________A08" localSheetId="32">'[13]A01-1'!$A$5:$C$36</definedName>
    <definedName name="_______________A08" localSheetId="33">'[13]A01-1'!$A$5:$C$36</definedName>
    <definedName name="_______________A08" localSheetId="34">'[13]A01-1'!$A$5:$C$36</definedName>
    <definedName name="_______________A08">'[8]A01-1'!$A$5:$C$36</definedName>
    <definedName name="_______________qyc1234" localSheetId="17">#REF!</definedName>
    <definedName name="______________A01" localSheetId="22">#REF!</definedName>
    <definedName name="______________A01" localSheetId="23">#REF!</definedName>
    <definedName name="______________A01" localSheetId="24">#REF!</definedName>
    <definedName name="______________A01" localSheetId="25">#REF!</definedName>
    <definedName name="______________A01" localSheetId="26">#REF!</definedName>
    <definedName name="______________A01" localSheetId="27">#REF!</definedName>
    <definedName name="______________A01">#REF!</definedName>
    <definedName name="______________A08" localSheetId="10">'[14]A01-1'!$A$5:$C$36</definedName>
    <definedName name="______________A08" localSheetId="15">'[15]A01-1'!$A$5:$C$36</definedName>
    <definedName name="______________A08" localSheetId="16">'[15]A01-1'!$A$5:$C$36</definedName>
    <definedName name="______________A08" localSheetId="17">'[15]A01-1'!$A$5:$C$36</definedName>
    <definedName name="______________A08" localSheetId="18">'[15]A01-1'!$A$5:$C$36</definedName>
    <definedName name="______________A08" localSheetId="20">'[15]A01-1'!$A$5:$C$36</definedName>
    <definedName name="______________A08">'[16]A01-1'!$A$5:$C$36</definedName>
    <definedName name="______________qyc1234" localSheetId="16">#REF!</definedName>
    <definedName name="_____________A01" localSheetId="10">#REF!</definedName>
    <definedName name="_____________A01" localSheetId="15">#REF!</definedName>
    <definedName name="_____________A01" localSheetId="16">#REF!</definedName>
    <definedName name="_____________A01" localSheetId="17">#REF!</definedName>
    <definedName name="_____________A01" localSheetId="18">#REF!</definedName>
    <definedName name="_____________A01" localSheetId="20">#REF!</definedName>
    <definedName name="_____________A01" localSheetId="22">#REF!</definedName>
    <definedName name="_____________A01" localSheetId="23">#REF!</definedName>
    <definedName name="_____________A01" localSheetId="24">#REF!</definedName>
    <definedName name="_____________A01" localSheetId="25">#REF!</definedName>
    <definedName name="_____________A01" localSheetId="26">#REF!</definedName>
    <definedName name="_____________A01" localSheetId="27">#REF!</definedName>
    <definedName name="_____________A01" localSheetId="28">#REF!</definedName>
    <definedName name="_____________A01">#REF!</definedName>
    <definedName name="_____________A08" localSheetId="10">'[17]A01-1'!$A$5:$C$36</definedName>
    <definedName name="_____________A08" localSheetId="22">'[18]A01-1'!$A$5:$C$36</definedName>
    <definedName name="_____________A08" localSheetId="23">'[18]A01-1'!$A$5:$C$36</definedName>
    <definedName name="_____________A08" localSheetId="24">'[18]A01-1'!$A$5:$C$36</definedName>
    <definedName name="_____________A08" localSheetId="25">'[18]A01-1'!$A$5:$C$36</definedName>
    <definedName name="_____________A08" localSheetId="26">'[18]A01-1'!$A$5:$C$36</definedName>
    <definedName name="_____________A08" localSheetId="27">'[18]A01-1'!$A$5:$C$36</definedName>
    <definedName name="_____________A08" localSheetId="28">'[18]A01-1'!$A$5:$C$36</definedName>
    <definedName name="_____________A08">'[19]A01-1'!$A$5:$C$36</definedName>
    <definedName name="_____________qyc1234" localSheetId="15">#REF!</definedName>
    <definedName name="____________A01" localSheetId="10">#REF!</definedName>
    <definedName name="____________A01" localSheetId="20">#REF!</definedName>
    <definedName name="____________A01" localSheetId="21">#REF!</definedName>
    <definedName name="____________A01" localSheetId="22">#REF!</definedName>
    <definedName name="____________A01" localSheetId="23">#REF!</definedName>
    <definedName name="____________A01" localSheetId="24">#REF!</definedName>
    <definedName name="____________A01" localSheetId="25">#REF!</definedName>
    <definedName name="____________A01" localSheetId="26">#REF!</definedName>
    <definedName name="____________A01" localSheetId="27">#REF!</definedName>
    <definedName name="____________A01" localSheetId="28">#REF!</definedName>
    <definedName name="____________A01">#REF!</definedName>
    <definedName name="____________A08" localSheetId="10">'[20]A01-1'!$A$5:$C$36</definedName>
    <definedName name="____________A08" localSheetId="20">'[21]A01-1'!$A$5:$C$36</definedName>
    <definedName name="____________A08" localSheetId="21">'[22]A01-1'!$A$5:$C$36</definedName>
    <definedName name="____________A08">'[22]A01-1'!$A$5:$C$36</definedName>
    <definedName name="____________qyc1234" localSheetId="11">#REF!</definedName>
    <definedName name="____________qyc1234" localSheetId="27">#REF!</definedName>
    <definedName name="____________qyc1234">#REF!</definedName>
    <definedName name="___________A01" localSheetId="10">#REF!</definedName>
    <definedName name="___________A01" localSheetId="17">#REF!</definedName>
    <definedName name="___________A01" localSheetId="21">#REF!</definedName>
    <definedName name="___________A01" localSheetId="22">#REF!</definedName>
    <definedName name="___________A01" localSheetId="23">#REF!</definedName>
    <definedName name="___________A01" localSheetId="24">#REF!</definedName>
    <definedName name="___________A01" localSheetId="25">#REF!</definedName>
    <definedName name="___________A01" localSheetId="26">#REF!</definedName>
    <definedName name="___________A01" localSheetId="27">#REF!</definedName>
    <definedName name="___________A01" localSheetId="28">#REF!</definedName>
    <definedName name="___________A01">#REF!</definedName>
    <definedName name="___________A08" localSheetId="10">'[20]A01-1'!$A$5:$C$36</definedName>
    <definedName name="___________A08" localSheetId="17">'[21]A01-1'!$A$5:$C$36</definedName>
    <definedName name="___________A08" localSheetId="21">'[22]A01-1'!$A$5:$C$36</definedName>
    <definedName name="___________A08">'[22]A01-1'!$A$5:$C$36</definedName>
    <definedName name="___________qyc1234" localSheetId="22">#REF!</definedName>
    <definedName name="___________qyc1234" localSheetId="23">#REF!</definedName>
    <definedName name="___________qyc1234" localSheetId="24">#REF!</definedName>
    <definedName name="___________qyc1234" localSheetId="25">#REF!</definedName>
    <definedName name="___________qyc1234" localSheetId="26">#REF!</definedName>
    <definedName name="___________qyc1234">#REF!</definedName>
    <definedName name="__________A01" localSheetId="10">#REF!</definedName>
    <definedName name="__________A01" localSheetId="21">#REF!</definedName>
    <definedName name="__________A01" localSheetId="22">#REF!</definedName>
    <definedName name="__________A01" localSheetId="23">#REF!</definedName>
    <definedName name="__________A01" localSheetId="24">#REF!</definedName>
    <definedName name="__________A01" localSheetId="25">#REF!</definedName>
    <definedName name="__________A01" localSheetId="26">#REF!</definedName>
    <definedName name="__________A01" localSheetId="27">#REF!</definedName>
    <definedName name="__________A01" localSheetId="28">#REF!</definedName>
    <definedName name="__________A01">#REF!</definedName>
    <definedName name="__________A08" localSheetId="10">'[20]A01-1'!$A$5:$C$36</definedName>
    <definedName name="__________A08" localSheetId="21">'[22]A01-1'!$A$5:$C$36</definedName>
    <definedName name="__________A08">'[22]A01-1'!$A$5:$C$36</definedName>
    <definedName name="__________qyc1234" localSheetId="10">#REF!</definedName>
    <definedName name="__________qyc1234" localSheetId="15">#REF!</definedName>
    <definedName name="__________qyc1234" localSheetId="16">#REF!</definedName>
    <definedName name="__________qyc1234" localSheetId="17">#REF!</definedName>
    <definedName name="__________qyc1234" localSheetId="18">#REF!</definedName>
    <definedName name="__________qyc1234" localSheetId="20">#REF!</definedName>
    <definedName name="__________qyc1234" localSheetId="22">#REF!</definedName>
    <definedName name="__________qyc1234" localSheetId="23">#REF!</definedName>
    <definedName name="__________qyc1234" localSheetId="24">#REF!</definedName>
    <definedName name="__________qyc1234" localSheetId="25">#REF!</definedName>
    <definedName name="__________qyc1234" localSheetId="26">#REF!</definedName>
    <definedName name="__________qyc1234" localSheetId="27">#REF!</definedName>
    <definedName name="__________qyc1234" localSheetId="28">#REF!</definedName>
    <definedName name="__________qyc1234">#REF!</definedName>
    <definedName name="_________A01" localSheetId="10">#REF!</definedName>
    <definedName name="_________A01" localSheetId="22">#REF!</definedName>
    <definedName name="_________A01" localSheetId="23">#REF!</definedName>
    <definedName name="_________A01" localSheetId="24">#REF!</definedName>
    <definedName name="_________A01" localSheetId="25">#REF!</definedName>
    <definedName name="_________A01" localSheetId="26">#REF!</definedName>
    <definedName name="_________A01" localSheetId="27">#REF!</definedName>
    <definedName name="_________A01" localSheetId="28">#REF!</definedName>
    <definedName name="_________A01">#REF!</definedName>
    <definedName name="_________A08" localSheetId="10">'[23]A01-1'!$A$5:$C$36</definedName>
    <definedName name="_________A08">'[2]A01-1'!$A$5:$C$36</definedName>
    <definedName name="_________qyc1234" localSheetId="10">#REF!</definedName>
    <definedName name="_________qyc1234" localSheetId="21">#REF!</definedName>
    <definedName name="_________qyc1234" localSheetId="22">#REF!</definedName>
    <definedName name="_________qyc1234" localSheetId="23">#REF!</definedName>
    <definedName name="_________qyc1234" localSheetId="24">#REF!</definedName>
    <definedName name="_________qyc1234" localSheetId="25">#REF!</definedName>
    <definedName name="_________qyc1234" localSheetId="26">#REF!</definedName>
    <definedName name="_________qyc1234" localSheetId="27">#REF!</definedName>
    <definedName name="_________qyc1234" localSheetId="28">#REF!</definedName>
    <definedName name="_________qyc1234">#REF!</definedName>
    <definedName name="________A01" localSheetId="10">#REF!</definedName>
    <definedName name="________A01" localSheetId="22">#REF!</definedName>
    <definedName name="________A01" localSheetId="23">#REF!</definedName>
    <definedName name="________A01" localSheetId="24">#REF!</definedName>
    <definedName name="________A01" localSheetId="25">#REF!</definedName>
    <definedName name="________A01" localSheetId="26">#REF!</definedName>
    <definedName name="________A01" localSheetId="27">#REF!</definedName>
    <definedName name="________A01" localSheetId="28">#REF!</definedName>
    <definedName name="________A01">#REF!</definedName>
    <definedName name="________A08" localSheetId="10">'[20]A01-1'!$A$5:$C$36</definedName>
    <definedName name="________A08" localSheetId="21">'[22]A01-1'!$A$5:$C$36</definedName>
    <definedName name="________A08">'[22]A01-1'!$A$5:$C$36</definedName>
    <definedName name="________qyc1234" localSheetId="10">#REF!</definedName>
    <definedName name="________qyc1234" localSheetId="21">#REF!</definedName>
    <definedName name="________qyc1234" localSheetId="22">#REF!</definedName>
    <definedName name="________qyc1234" localSheetId="23">#REF!</definedName>
    <definedName name="________qyc1234" localSheetId="24">#REF!</definedName>
    <definedName name="________qyc1234" localSheetId="25">#REF!</definedName>
    <definedName name="________qyc1234" localSheetId="26">#REF!</definedName>
    <definedName name="________qyc1234" localSheetId="27">#REF!</definedName>
    <definedName name="________qyc1234" localSheetId="28">#REF!</definedName>
    <definedName name="________qyc1234">#REF!</definedName>
    <definedName name="_______A01" localSheetId="10">#REF!</definedName>
    <definedName name="_______A01" localSheetId="12">#REF!</definedName>
    <definedName name="_______A01" localSheetId="13">#REF!</definedName>
    <definedName name="_______A01" localSheetId="19">#REF!</definedName>
    <definedName name="_______A01" localSheetId="21">#REF!</definedName>
    <definedName name="_______A01" localSheetId="22">#REF!</definedName>
    <definedName name="_______A01" localSheetId="23">#REF!</definedName>
    <definedName name="_______A01" localSheetId="24">#REF!</definedName>
    <definedName name="_______A01" localSheetId="25">#REF!</definedName>
    <definedName name="_______A01" localSheetId="26">#REF!</definedName>
    <definedName name="_______A01" localSheetId="27">#REF!</definedName>
    <definedName name="_______A01" localSheetId="28">#REF!</definedName>
    <definedName name="_______A01">#REF!</definedName>
    <definedName name="_______A08" localSheetId="10">'[7]A01-1'!$A$5:$C$36</definedName>
    <definedName name="_______A08" localSheetId="12">'[2]A01-1'!$A$5:$C$36</definedName>
    <definedName name="_______A08" localSheetId="13">'[2]A01-1'!$A$5:$C$36</definedName>
    <definedName name="_______A08" localSheetId="19">'[24]A01-1'!$A$5:$C$36</definedName>
    <definedName name="_______A08" localSheetId="21">'[2]A01-1'!$A$5:$C$36</definedName>
    <definedName name="_______A08" localSheetId="22">'[25]A01-1'!$A$5:$C$36</definedName>
    <definedName name="_______A08" localSheetId="23">'[25]A01-1'!$A$5:$C$36</definedName>
    <definedName name="_______A08" localSheetId="24">'[25]A01-1'!$A$5:$C$36</definedName>
    <definedName name="_______A08" localSheetId="25">'[25]A01-1'!$A$5:$C$36</definedName>
    <definedName name="_______A08" localSheetId="26">'[25]A01-1'!$A$5:$C$36</definedName>
    <definedName name="_______A08" localSheetId="27">'[25]A01-1'!$A$5:$C$36</definedName>
    <definedName name="_______A08" localSheetId="28">'[25]A01-1'!$A$5:$C$36</definedName>
    <definedName name="_______A08">'[26]A01-1'!$A$5:$C$36</definedName>
    <definedName name="_______qyc1234" localSheetId="10">#REF!</definedName>
    <definedName name="_______qyc1234" localSheetId="21">#REF!</definedName>
    <definedName name="_______qyc1234" localSheetId="22">#REF!</definedName>
    <definedName name="_______qyc1234" localSheetId="23">#REF!</definedName>
    <definedName name="_______qyc1234" localSheetId="24">#REF!</definedName>
    <definedName name="_______qyc1234" localSheetId="25">#REF!</definedName>
    <definedName name="_______qyc1234" localSheetId="26">#REF!</definedName>
    <definedName name="_______qyc1234" localSheetId="27">#REF!</definedName>
    <definedName name="_______qyc1234" localSheetId="28">#REF!</definedName>
    <definedName name="_______qyc1234">#REF!</definedName>
    <definedName name="______A01" localSheetId="10">#REF!</definedName>
    <definedName name="______A01" localSheetId="12">#REF!</definedName>
    <definedName name="______A01" localSheetId="13">#REF!</definedName>
    <definedName name="______A01" localSheetId="19">#REF!</definedName>
    <definedName name="______A01" localSheetId="21">#REF!</definedName>
    <definedName name="______A01" localSheetId="22">#REF!</definedName>
    <definedName name="______A01" localSheetId="23">#REF!</definedName>
    <definedName name="______A01" localSheetId="24">#REF!</definedName>
    <definedName name="______A01" localSheetId="25">#REF!</definedName>
    <definedName name="______A01" localSheetId="26">#REF!</definedName>
    <definedName name="______A01" localSheetId="27">#REF!</definedName>
    <definedName name="______A01" localSheetId="28">#REF!</definedName>
    <definedName name="______A01">#REF!</definedName>
    <definedName name="______A08" localSheetId="10">'[7]A01-1'!$A$5:$C$36</definedName>
    <definedName name="______A08" localSheetId="21">'[24]A01-1'!$A$5:$C$36</definedName>
    <definedName name="______A08">'[24]A01-1'!$A$5:$C$36</definedName>
    <definedName name="______qyc1234" localSheetId="10">#REF!</definedName>
    <definedName name="______qyc1234" localSheetId="22">#REF!</definedName>
    <definedName name="______qyc1234" localSheetId="23">#REF!</definedName>
    <definedName name="______qyc1234" localSheetId="24">#REF!</definedName>
    <definedName name="______qyc1234" localSheetId="25">#REF!</definedName>
    <definedName name="______qyc1234" localSheetId="26">#REF!</definedName>
    <definedName name="______qyc1234" localSheetId="27">#REF!</definedName>
    <definedName name="______qyc1234" localSheetId="28">#REF!</definedName>
    <definedName name="______qyc1234">#REF!</definedName>
    <definedName name="_____A01" localSheetId="10">#REF!</definedName>
    <definedName name="_____A01" localSheetId="12">#REF!</definedName>
    <definedName name="_____A01" localSheetId="13">#REF!</definedName>
    <definedName name="_____A01" localSheetId="19">#REF!</definedName>
    <definedName name="_____A01" localSheetId="21">#REF!</definedName>
    <definedName name="_____A01" localSheetId="22">#REF!</definedName>
    <definedName name="_____A01" localSheetId="23">#REF!</definedName>
    <definedName name="_____A01" localSheetId="24">#REF!</definedName>
    <definedName name="_____A01" localSheetId="25">#REF!</definedName>
    <definedName name="_____A01" localSheetId="26">#REF!</definedName>
    <definedName name="_____A01" localSheetId="27">#REF!</definedName>
    <definedName name="_____A01" localSheetId="28">#REF!</definedName>
    <definedName name="_____A01">#REF!</definedName>
    <definedName name="_____A08" localSheetId="10">'[7]A01-1'!$A$5:$C$36</definedName>
    <definedName name="_____A08" localSheetId="21">'[24]A01-1'!$A$5:$C$36</definedName>
    <definedName name="_____A08" localSheetId="22">'[27]A01-1'!$A$5:$C$36</definedName>
    <definedName name="_____A08" localSheetId="23">'[27]A01-1'!$A$5:$C$36</definedName>
    <definedName name="_____A08" localSheetId="24">'[27]A01-1'!$A$5:$C$36</definedName>
    <definedName name="_____A08" localSheetId="25">'[27]A01-1'!$A$5:$C$36</definedName>
    <definedName name="_____A08" localSheetId="26">'[27]A01-1'!$A$5:$C$36</definedName>
    <definedName name="_____A08" localSheetId="27">'[27]A01-1'!$A$5:$C$36</definedName>
    <definedName name="_____A08">'[24]A01-1'!$A$5:$C$36</definedName>
    <definedName name="_____qyc1234" localSheetId="10">#REF!</definedName>
    <definedName name="_____qyc1234" localSheetId="22">#REF!</definedName>
    <definedName name="_____qyc1234" localSheetId="23">#REF!</definedName>
    <definedName name="_____qyc1234" localSheetId="24">#REF!</definedName>
    <definedName name="_____qyc1234" localSheetId="25">#REF!</definedName>
    <definedName name="_____qyc1234" localSheetId="26">#REF!</definedName>
    <definedName name="_____qyc1234" localSheetId="27">#REF!</definedName>
    <definedName name="_____qyc1234" localSheetId="28">#REF!</definedName>
    <definedName name="_____qyc1234">#REF!</definedName>
    <definedName name="____1A01_" localSheetId="10">#REF!</definedName>
    <definedName name="____1A01_" localSheetId="11">#REF!</definedName>
    <definedName name="____1A01_" localSheetId="12">#REF!</definedName>
    <definedName name="____1A01_" localSheetId="13">#REF!</definedName>
    <definedName name="____1A01_" localSheetId="15">#REF!</definedName>
    <definedName name="____1A01_" localSheetId="16">#REF!</definedName>
    <definedName name="____1A01_" localSheetId="17">#REF!</definedName>
    <definedName name="____1A01_" localSheetId="18">#REF!</definedName>
    <definedName name="____1A01_" localSheetId="19">#REF!</definedName>
    <definedName name="____1A01_" localSheetId="20">#REF!</definedName>
    <definedName name="____1A01_" localSheetId="21">#REF!</definedName>
    <definedName name="____1A01_" localSheetId="22">#REF!</definedName>
    <definedName name="____1A01_" localSheetId="23">#REF!</definedName>
    <definedName name="____1A01_" localSheetId="24">#REF!</definedName>
    <definedName name="____1A01_" localSheetId="25">#REF!</definedName>
    <definedName name="____1A01_" localSheetId="26">#REF!</definedName>
    <definedName name="____1A01_" localSheetId="27">#REF!</definedName>
    <definedName name="____1A01_" localSheetId="28">#REF!</definedName>
    <definedName name="____1A01_" localSheetId="29">#REF!</definedName>
    <definedName name="____1A01_" localSheetId="30">#REF!</definedName>
    <definedName name="____1A01_" localSheetId="31">#REF!</definedName>
    <definedName name="____1A01_" localSheetId="32">#REF!</definedName>
    <definedName name="____1A01_" localSheetId="33">#REF!</definedName>
    <definedName name="____1A01_" localSheetId="34">#REF!</definedName>
    <definedName name="____1A01_">#REF!</definedName>
    <definedName name="____2A08_" localSheetId="10">'[28]A01-1'!$A$5:$C$36</definedName>
    <definedName name="____2A08_" localSheetId="11">'[29]A01-1'!$A$5:$C$36</definedName>
    <definedName name="____2A08_" localSheetId="12">'[30]A01-1'!$A$5:$C$36</definedName>
    <definedName name="____2A08_" localSheetId="13">'[30]A01-1'!$A$5:$C$36</definedName>
    <definedName name="____2A08_" localSheetId="15">'[31]A01-1'!$A$5:$C$36</definedName>
    <definedName name="____2A08_" localSheetId="16">'[31]A01-1'!$A$5:$C$36</definedName>
    <definedName name="____2A08_" localSheetId="17">'[31]A01-1'!$A$5:$C$36</definedName>
    <definedName name="____2A08_" localSheetId="18">'[31]A01-1'!$A$5:$C$36</definedName>
    <definedName name="____2A08_" localSheetId="19">'[30]A01-1'!$A$5:$C$36</definedName>
    <definedName name="____2A08_" localSheetId="20">'[31]A01-1'!$A$5:$C$36</definedName>
    <definedName name="____2A08_" localSheetId="21">'[30]A01-1'!$A$5:$C$36</definedName>
    <definedName name="____2A08_" localSheetId="22">'[32]A01-1'!$A$5:$C$36</definedName>
    <definedName name="____2A08_" localSheetId="23">'[32]A01-1'!$A$5:$C$36</definedName>
    <definedName name="____2A08_" localSheetId="24">'[32]A01-1'!$A$5:$C$36</definedName>
    <definedName name="____2A08_" localSheetId="25">'[32]A01-1'!$A$5:$C$36</definedName>
    <definedName name="____2A08_" localSheetId="26">'[32]A01-1'!$A$5:$C$36</definedName>
    <definedName name="____2A08_" localSheetId="27">'[32]A01-1'!$A$5:$C$36</definedName>
    <definedName name="____2A08_" localSheetId="28">'[33]A01-1'!$A$5:$C$36</definedName>
    <definedName name="____2A08_" localSheetId="29">'[34]A01-1'!$A$5:$C$36</definedName>
    <definedName name="____2A08_" localSheetId="30">'[34]A01-1'!$A$5:$C$36</definedName>
    <definedName name="____2A08_" localSheetId="31">'[34]A01-1'!$A$5:$C$36</definedName>
    <definedName name="____2A08_" localSheetId="32">'[34]A01-1'!$A$5:$C$36</definedName>
    <definedName name="____2A08_" localSheetId="33">'[34]A01-1'!$A$5:$C$36</definedName>
    <definedName name="____2A08_" localSheetId="34">'[34]A01-1'!$A$5:$C$36</definedName>
    <definedName name="____2A08_">'[29]A01-1'!$A$5:$C$36</definedName>
    <definedName name="____A01" localSheetId="10">#REF!</definedName>
    <definedName name="____A01" localSheetId="11">#REF!</definedName>
    <definedName name="____A01" localSheetId="12">#REF!</definedName>
    <definedName name="____A01" localSheetId="13">#REF!</definedName>
    <definedName name="____A01" localSheetId="15">#REF!</definedName>
    <definedName name="____A01" localSheetId="16">#REF!</definedName>
    <definedName name="____A01" localSheetId="17">#REF!</definedName>
    <definedName name="____A01" localSheetId="18">#REF!</definedName>
    <definedName name="____A01" localSheetId="19">#REF!</definedName>
    <definedName name="____A01" localSheetId="20">#REF!</definedName>
    <definedName name="____A01" localSheetId="21">#REF!</definedName>
    <definedName name="____A01" localSheetId="22">#REF!</definedName>
    <definedName name="____A01" localSheetId="23">#REF!</definedName>
    <definedName name="____A01" localSheetId="24">#REF!</definedName>
    <definedName name="____A01" localSheetId="25">#REF!</definedName>
    <definedName name="____A01" localSheetId="26">#REF!</definedName>
    <definedName name="____A01" localSheetId="27">#REF!</definedName>
    <definedName name="____A01" localSheetId="28">#REF!</definedName>
    <definedName name="____A01" localSheetId="29">#REF!</definedName>
    <definedName name="____A01" localSheetId="30">#REF!</definedName>
    <definedName name="____A01" localSheetId="31">#REF!</definedName>
    <definedName name="____A01" localSheetId="32">#REF!</definedName>
    <definedName name="____A01" localSheetId="33">#REF!</definedName>
    <definedName name="____A01" localSheetId="34">#REF!</definedName>
    <definedName name="____A01">#REF!</definedName>
    <definedName name="____A08" localSheetId="10">'[35]A01-1'!$A$5:$C$36</definedName>
    <definedName name="____A08" localSheetId="11">'[36]A01-1'!$A$5:$C$36</definedName>
    <definedName name="____A08" localSheetId="12">'[37]A01-1'!$A$5:$C$36</definedName>
    <definedName name="____A08" localSheetId="13">'[37]A01-1'!$A$5:$C$36</definedName>
    <definedName name="____A08" localSheetId="15">'[38]A01-1'!$A$5:$C$36</definedName>
    <definedName name="____A08" localSheetId="16">'[38]A01-1'!$A$5:$C$36</definedName>
    <definedName name="____A08" localSheetId="17">'[38]A01-1'!$A$5:$C$36</definedName>
    <definedName name="____A08" localSheetId="18">'[38]A01-1'!$A$5:$C$36</definedName>
    <definedName name="____A08" localSheetId="19">'[39]A01-1'!$A$5:$C$36</definedName>
    <definedName name="____A08" localSheetId="20">'[38]A01-1'!$A$5:$C$36</definedName>
    <definedName name="____A08" localSheetId="21">'[37]A01-1'!$A$5:$C$36</definedName>
    <definedName name="____A08" localSheetId="22">'[40]A01-1'!$A$5:$C$36</definedName>
    <definedName name="____A08" localSheetId="23">'[40]A01-1'!$A$5:$C$36</definedName>
    <definedName name="____A08" localSheetId="24">'[41]A01-1'!$A$5:$C$36</definedName>
    <definedName name="____A08" localSheetId="25">'[40]A01-1'!$A$5:$C$36</definedName>
    <definedName name="____A08" localSheetId="26">'[40]A01-1'!$A$5:$C$36</definedName>
    <definedName name="____A08" localSheetId="27">'[41]A01-1'!$A$5:$C$36</definedName>
    <definedName name="____A08" localSheetId="28">'[42]A01-1'!$A$5:$C$36</definedName>
    <definedName name="____A08" localSheetId="29">'[43]A01-1'!$A$5:$C$36</definedName>
    <definedName name="____A08" localSheetId="30">'[43]A01-1'!$A$5:$C$36</definedName>
    <definedName name="____A08" localSheetId="31">'[43]A01-1'!$A$5:$C$36</definedName>
    <definedName name="____A08" localSheetId="32">'[43]A01-1'!$A$5:$C$36</definedName>
    <definedName name="____A08" localSheetId="33">'[43]A01-1'!$A$5:$C$36</definedName>
    <definedName name="____A08" localSheetId="34">'[43]A01-1'!$A$5:$C$36</definedName>
    <definedName name="____A08">'[36]A01-1'!$A$5:$C$36</definedName>
    <definedName name="____qyc1234" localSheetId="10">#REF!</definedName>
    <definedName name="____qyc1234" localSheetId="12">#REF!</definedName>
    <definedName name="____qyc1234" localSheetId="13">#REF!</definedName>
    <definedName name="____qyc1234" localSheetId="19">#REF!</definedName>
    <definedName name="____qyc1234" localSheetId="21">#REF!</definedName>
    <definedName name="____qyc1234" localSheetId="22">#REF!</definedName>
    <definedName name="____qyc1234" localSheetId="23">#REF!</definedName>
    <definedName name="____qyc1234" localSheetId="24">#REF!</definedName>
    <definedName name="____qyc1234" localSheetId="25">#REF!</definedName>
    <definedName name="____qyc1234" localSheetId="26">#REF!</definedName>
    <definedName name="____qyc1234" localSheetId="27">#REF!</definedName>
    <definedName name="____qyc1234" localSheetId="28">#REF!</definedName>
    <definedName name="____qyc1234">#REF!</definedName>
    <definedName name="___1A01_" localSheetId="10">#REF!</definedName>
    <definedName name="___1A01_" localSheetId="11">#REF!</definedName>
    <definedName name="___1A01_" localSheetId="12">#REF!</definedName>
    <definedName name="___1A01_" localSheetId="13">#REF!</definedName>
    <definedName name="___1A01_" localSheetId="15">#REF!</definedName>
    <definedName name="___1A01_" localSheetId="16">#REF!</definedName>
    <definedName name="___1A01_" localSheetId="17">#REF!</definedName>
    <definedName name="___1A01_" localSheetId="18">#REF!</definedName>
    <definedName name="___1A01_" localSheetId="19">#REF!</definedName>
    <definedName name="___1A01_" localSheetId="20">#REF!</definedName>
    <definedName name="___1A01_" localSheetId="21">#REF!</definedName>
    <definedName name="___1A01_" localSheetId="22">#REF!</definedName>
    <definedName name="___1A01_" localSheetId="23">#REF!</definedName>
    <definedName name="___1A01_" localSheetId="24">#REF!</definedName>
    <definedName name="___1A01_" localSheetId="25">#REF!</definedName>
    <definedName name="___1A01_" localSheetId="26">#REF!</definedName>
    <definedName name="___1A01_" localSheetId="27">#REF!</definedName>
    <definedName name="___1A01_" localSheetId="28">#REF!</definedName>
    <definedName name="___1A01_" localSheetId="29">#REF!</definedName>
    <definedName name="___1A01_" localSheetId="30">#REF!</definedName>
    <definedName name="___1A01_" localSheetId="31">#REF!</definedName>
    <definedName name="___1A01_" localSheetId="32">#REF!</definedName>
    <definedName name="___1A01_" localSheetId="33">#REF!</definedName>
    <definedName name="___1A01_" localSheetId="34">#REF!</definedName>
    <definedName name="___1A01_">#REF!</definedName>
    <definedName name="___2A08_" localSheetId="10">'[44]A01-1'!$A$5:$C$36</definedName>
    <definedName name="___2A08_" localSheetId="11">'[8]A01-1'!$A$5:$C$36</definedName>
    <definedName name="___2A08_" localSheetId="12">'[9]A01-1'!$A$5:$C$36</definedName>
    <definedName name="___2A08_" localSheetId="13">'[9]A01-1'!$A$5:$C$36</definedName>
    <definedName name="___2A08_" localSheetId="15">'[10]A01-1'!$A$5:$C$36</definedName>
    <definedName name="___2A08_" localSheetId="16">'[10]A01-1'!$A$5:$C$36</definedName>
    <definedName name="___2A08_" localSheetId="17">'[10]A01-1'!$A$5:$C$36</definedName>
    <definedName name="___2A08_" localSheetId="18">'[10]A01-1'!$A$5:$C$36</definedName>
    <definedName name="___2A08_" localSheetId="19">'[9]A01-1'!$A$5:$C$36</definedName>
    <definedName name="___2A08_" localSheetId="20">'[10]A01-1'!$A$5:$C$36</definedName>
    <definedName name="___2A08_" localSheetId="21">'[9]A01-1'!$A$5:$C$36</definedName>
    <definedName name="___2A08_" localSheetId="22">'[11]A01-1'!$A$5:$C$36</definedName>
    <definedName name="___2A08_" localSheetId="23">'[11]A01-1'!$A$5:$C$36</definedName>
    <definedName name="___2A08_" localSheetId="24">'[11]A01-1'!$A$5:$C$36</definedName>
    <definedName name="___2A08_" localSheetId="25">'[11]A01-1'!$A$5:$C$36</definedName>
    <definedName name="___2A08_" localSheetId="26">'[11]A01-1'!$A$5:$C$36</definedName>
    <definedName name="___2A08_" localSheetId="27">'[11]A01-1'!$A$5:$C$36</definedName>
    <definedName name="___2A08_" localSheetId="28">'[12]A01-1'!$A$5:$C$36</definedName>
    <definedName name="___2A08_" localSheetId="29">'[13]A01-1'!$A$5:$C$36</definedName>
    <definedName name="___2A08_" localSheetId="30">'[13]A01-1'!$A$5:$C$36</definedName>
    <definedName name="___2A08_" localSheetId="31">'[13]A01-1'!$A$5:$C$36</definedName>
    <definedName name="___2A08_" localSheetId="32">'[13]A01-1'!$A$5:$C$36</definedName>
    <definedName name="___2A08_" localSheetId="33">'[13]A01-1'!$A$5:$C$36</definedName>
    <definedName name="___2A08_" localSheetId="34">'[13]A01-1'!$A$5:$C$36</definedName>
    <definedName name="___2A08_">'[8]A01-1'!$A$5:$C$36</definedName>
    <definedName name="___A01" localSheetId="10">#REF!</definedName>
    <definedName name="___A01" localSheetId="11">#REF!</definedName>
    <definedName name="___A01" localSheetId="12">#REF!</definedName>
    <definedName name="___A01" localSheetId="13">#REF!</definedName>
    <definedName name="___A01" localSheetId="15">#REF!</definedName>
    <definedName name="___A01" localSheetId="16">#REF!</definedName>
    <definedName name="___A01" localSheetId="17">#REF!</definedName>
    <definedName name="___A01" localSheetId="18">#REF!</definedName>
    <definedName name="___A01" localSheetId="19">#REF!</definedName>
    <definedName name="___A01" localSheetId="20">#REF!</definedName>
    <definedName name="___A01" localSheetId="21">#REF!</definedName>
    <definedName name="___A01" localSheetId="22">#REF!</definedName>
    <definedName name="___A01" localSheetId="23">#REF!</definedName>
    <definedName name="___A01" localSheetId="24">#REF!</definedName>
    <definedName name="___A01" localSheetId="25">#REF!</definedName>
    <definedName name="___A01" localSheetId="26">#REF!</definedName>
    <definedName name="___A01" localSheetId="27">#REF!</definedName>
    <definedName name="___A01" localSheetId="28">#REF!</definedName>
    <definedName name="___A01" localSheetId="29">#REF!</definedName>
    <definedName name="___A01" localSheetId="30">#REF!</definedName>
    <definedName name="___A01" localSheetId="31">#REF!</definedName>
    <definedName name="___A01" localSheetId="32">#REF!</definedName>
    <definedName name="___A01" localSheetId="33">#REF!</definedName>
    <definedName name="___A01" localSheetId="34">#REF!</definedName>
    <definedName name="___A01" localSheetId="7">#REF!</definedName>
    <definedName name="___A01">#REF!</definedName>
    <definedName name="___A08" localSheetId="10">'[35]A01-1'!$A$5:$C$36</definedName>
    <definedName name="___A08" localSheetId="11">'[36]A01-1'!$A$5:$C$36</definedName>
    <definedName name="___A08" localSheetId="12">'[37]A01-1'!$A$5:$C$36</definedName>
    <definedName name="___A08" localSheetId="13">'[37]A01-1'!$A$5:$C$36</definedName>
    <definedName name="___A08" localSheetId="15">'[38]A01-1'!$A$5:$C$36</definedName>
    <definedName name="___A08" localSheetId="16">'[38]A01-1'!$A$5:$C$36</definedName>
    <definedName name="___A08" localSheetId="17">'[38]A01-1'!$A$5:$C$36</definedName>
    <definedName name="___A08" localSheetId="18">'[38]A01-1'!$A$5:$C$36</definedName>
    <definedName name="___A08" localSheetId="19">'[39]A01-1'!$A$5:$C$36</definedName>
    <definedName name="___A08" localSheetId="20">'[38]A01-1'!$A$5:$C$36</definedName>
    <definedName name="___A08" localSheetId="21">'[37]A01-1'!$A$5:$C$36</definedName>
    <definedName name="___A08" localSheetId="22">'[40]A01-1'!$A$5:$C$36</definedName>
    <definedName name="___A08" localSheetId="23">'[40]A01-1'!$A$5:$C$36</definedName>
    <definedName name="___A08" localSheetId="24">'[41]A01-1'!$A$5:$C$36</definedName>
    <definedName name="___A08" localSheetId="25">'[40]A01-1'!$A$5:$C$36</definedName>
    <definedName name="___A08" localSheetId="26">'[40]A01-1'!$A$5:$C$36</definedName>
    <definedName name="___A08" localSheetId="27">'[41]A01-1'!$A$5:$C$36</definedName>
    <definedName name="___A08" localSheetId="28">'[42]A01-1'!$A$5:$C$36</definedName>
    <definedName name="___A08" localSheetId="29">'[43]A01-1'!$A$5:$C$36</definedName>
    <definedName name="___A08" localSheetId="30">'[43]A01-1'!$A$5:$C$36</definedName>
    <definedName name="___A08" localSheetId="31">'[43]A01-1'!$A$5:$C$36</definedName>
    <definedName name="___A08" localSheetId="32">'[43]A01-1'!$A$5:$C$36</definedName>
    <definedName name="___A08" localSheetId="33">'[43]A01-1'!$A$5:$C$36</definedName>
    <definedName name="___A08" localSheetId="34">'[43]A01-1'!$A$5:$C$36</definedName>
    <definedName name="___A08" localSheetId="7">'[45]A01-1'!$A$5:$C$36</definedName>
    <definedName name="___A08">'[36]A01-1'!$A$5:$C$36</definedName>
    <definedName name="___qyc1234" localSheetId="10">#REF!</definedName>
    <definedName name="___qyc1234" localSheetId="12">#REF!</definedName>
    <definedName name="___qyc1234" localSheetId="13">#REF!</definedName>
    <definedName name="___qyc1234" localSheetId="19">#REF!</definedName>
    <definedName name="___qyc1234" localSheetId="21">#REF!</definedName>
    <definedName name="___qyc1234" localSheetId="22">#REF!</definedName>
    <definedName name="___qyc1234" localSheetId="23">#REF!</definedName>
    <definedName name="___qyc1234" localSheetId="24">#REF!</definedName>
    <definedName name="___qyc1234" localSheetId="25">#REF!</definedName>
    <definedName name="___qyc1234" localSheetId="26">#REF!</definedName>
    <definedName name="___qyc1234" localSheetId="27">#REF!</definedName>
    <definedName name="___qyc1234" localSheetId="28">#REF!</definedName>
    <definedName name="___qyc1234">#REF!</definedName>
    <definedName name="__1A01_" localSheetId="10">#REF!</definedName>
    <definedName name="__1A01_" localSheetId="11">#REF!</definedName>
    <definedName name="__1A01_" localSheetId="12">#REF!</definedName>
    <definedName name="__1A01_" localSheetId="13">#REF!</definedName>
    <definedName name="__1A01_" localSheetId="15">#REF!</definedName>
    <definedName name="__1A01_" localSheetId="16">#REF!</definedName>
    <definedName name="__1A01_" localSheetId="17">#REF!</definedName>
    <definedName name="__1A01_" localSheetId="18">#REF!</definedName>
    <definedName name="__1A01_" localSheetId="19">#REF!</definedName>
    <definedName name="__1A01_" localSheetId="20">#REF!</definedName>
    <definedName name="__1A01_" localSheetId="21">#REF!</definedName>
    <definedName name="__1A01_" localSheetId="22">#REF!</definedName>
    <definedName name="__1A01_" localSheetId="23">#REF!</definedName>
    <definedName name="__1A01_" localSheetId="24">#REF!</definedName>
    <definedName name="__1A01_" localSheetId="25">#REF!</definedName>
    <definedName name="__1A01_" localSheetId="26">#REF!</definedName>
    <definedName name="__1A01_" localSheetId="27">#REF!</definedName>
    <definedName name="__1A01_" localSheetId="28">#REF!</definedName>
    <definedName name="__1A01_" localSheetId="29">#REF!</definedName>
    <definedName name="__1A01_" localSheetId="30">#REF!</definedName>
    <definedName name="__1A01_" localSheetId="31">#REF!</definedName>
    <definedName name="__1A01_" localSheetId="32">#REF!</definedName>
    <definedName name="__1A01_" localSheetId="33">#REF!</definedName>
    <definedName name="__1A01_" localSheetId="34">#REF!</definedName>
    <definedName name="__1A01_">#REF!</definedName>
    <definedName name="__2A01_" localSheetId="10">#REF!</definedName>
    <definedName name="__2A01_" localSheetId="11">#REF!</definedName>
    <definedName name="__2A01_" localSheetId="12">#REF!</definedName>
    <definedName name="__2A01_" localSheetId="13">#REF!</definedName>
    <definedName name="__2A01_" localSheetId="15">#REF!</definedName>
    <definedName name="__2A01_" localSheetId="16">#REF!</definedName>
    <definedName name="__2A01_" localSheetId="17">#REF!</definedName>
    <definedName name="__2A01_" localSheetId="18">#REF!</definedName>
    <definedName name="__2A01_" localSheetId="19">#REF!</definedName>
    <definedName name="__2A01_" localSheetId="20">#REF!</definedName>
    <definedName name="__2A01_" localSheetId="21">#REF!</definedName>
    <definedName name="__2A01_" localSheetId="22">#REF!</definedName>
    <definedName name="__2A01_" localSheetId="23">#REF!</definedName>
    <definedName name="__2A01_" localSheetId="24">#REF!</definedName>
    <definedName name="__2A01_" localSheetId="25">#REF!</definedName>
    <definedName name="__2A01_" localSheetId="26">#REF!</definedName>
    <definedName name="__2A01_" localSheetId="27">#REF!</definedName>
    <definedName name="__2A01_" localSheetId="28">#REF!</definedName>
    <definedName name="__2A01_" localSheetId="29">#REF!</definedName>
    <definedName name="__2A01_" localSheetId="30">#REF!</definedName>
    <definedName name="__2A01_" localSheetId="31">#REF!</definedName>
    <definedName name="__2A01_" localSheetId="32">#REF!</definedName>
    <definedName name="__2A01_" localSheetId="33">#REF!</definedName>
    <definedName name="__2A01_" localSheetId="34">#REF!</definedName>
    <definedName name="__2A01_">#REF!</definedName>
    <definedName name="__2A08_" localSheetId="10">'[28]A01-1'!$A$5:$C$36</definedName>
    <definedName name="__2A08_" localSheetId="11">'[8]A01-1'!$A$5:$C$36</definedName>
    <definedName name="__2A08_" localSheetId="12">'[9]A01-1'!$A$5:$C$36</definedName>
    <definedName name="__2A08_" localSheetId="13">'[9]A01-1'!$A$5:$C$36</definedName>
    <definedName name="__2A08_" localSheetId="15">'[10]A01-1'!$A$5:$C$36</definedName>
    <definedName name="__2A08_" localSheetId="16">'[10]A01-1'!$A$5:$C$36</definedName>
    <definedName name="__2A08_" localSheetId="17">'[10]A01-1'!$A$5:$C$36</definedName>
    <definedName name="__2A08_" localSheetId="18">'[10]A01-1'!$A$5:$C$36</definedName>
    <definedName name="__2A08_" localSheetId="19">'[9]A01-1'!$A$5:$C$36</definedName>
    <definedName name="__2A08_" localSheetId="20">'[10]A01-1'!$A$5:$C$36</definedName>
    <definedName name="__2A08_" localSheetId="21">'[9]A01-1'!$A$5:$C$36</definedName>
    <definedName name="__2A08_" localSheetId="22">'[11]A01-1'!$A$5:$C$36</definedName>
    <definedName name="__2A08_" localSheetId="23">'[11]A01-1'!$A$5:$C$36</definedName>
    <definedName name="__2A08_" localSheetId="24">'[11]A01-1'!$A$5:$C$36</definedName>
    <definedName name="__2A08_" localSheetId="25">'[11]A01-1'!$A$5:$C$36</definedName>
    <definedName name="__2A08_" localSheetId="26">'[11]A01-1'!$A$5:$C$36</definedName>
    <definedName name="__2A08_" localSheetId="27">'[11]A01-1'!$A$5:$C$36</definedName>
    <definedName name="__2A08_" localSheetId="28">'[12]A01-1'!$A$5:$C$36</definedName>
    <definedName name="__2A08_" localSheetId="29">'[13]A01-1'!$A$5:$C$36</definedName>
    <definedName name="__2A08_" localSheetId="30">'[13]A01-1'!$A$5:$C$36</definedName>
    <definedName name="__2A08_" localSheetId="31">'[13]A01-1'!$A$5:$C$36</definedName>
    <definedName name="__2A08_" localSheetId="32">'[13]A01-1'!$A$5:$C$36</definedName>
    <definedName name="__2A08_" localSheetId="33">'[13]A01-1'!$A$5:$C$36</definedName>
    <definedName name="__2A08_" localSheetId="34">'[13]A01-1'!$A$5:$C$36</definedName>
    <definedName name="__2A08_">'[8]A01-1'!$A$5:$C$36</definedName>
    <definedName name="__4A08_" localSheetId="10">'[46]A01-1'!$A$5:$C$36</definedName>
    <definedName name="__4A08_" localSheetId="11">'[8]A01-1'!$A$5:$C$36</definedName>
    <definedName name="__4A08_" localSheetId="12">'[9]A01-1'!$A$5:$C$36</definedName>
    <definedName name="__4A08_" localSheetId="13">'[9]A01-1'!$A$5:$C$36</definedName>
    <definedName name="__4A08_" localSheetId="15">'[10]A01-1'!$A$5:$C$36</definedName>
    <definedName name="__4A08_" localSheetId="16">'[10]A01-1'!$A$5:$C$36</definedName>
    <definedName name="__4A08_" localSheetId="17">'[10]A01-1'!$A$5:$C$36</definedName>
    <definedName name="__4A08_" localSheetId="18">'[10]A01-1'!$A$5:$C$36</definedName>
    <definedName name="__4A08_" localSheetId="19">'[9]A01-1'!$A$5:$C$36</definedName>
    <definedName name="__4A08_" localSheetId="20">'[10]A01-1'!$A$5:$C$36</definedName>
    <definedName name="__4A08_" localSheetId="21">'[9]A01-1'!$A$5:$C$36</definedName>
    <definedName name="__4A08_" localSheetId="22">'[11]A01-1'!$A$5:$C$36</definedName>
    <definedName name="__4A08_" localSheetId="23">'[11]A01-1'!$A$5:$C$36</definedName>
    <definedName name="__4A08_" localSheetId="24">'[11]A01-1'!$A$5:$C$36</definedName>
    <definedName name="__4A08_" localSheetId="25">'[11]A01-1'!$A$5:$C$36</definedName>
    <definedName name="__4A08_" localSheetId="26">'[11]A01-1'!$A$5:$C$36</definedName>
    <definedName name="__4A08_" localSheetId="27">'[11]A01-1'!$A$5:$C$36</definedName>
    <definedName name="__4A08_" localSheetId="28">'[12]A01-1'!$A$5:$C$36</definedName>
    <definedName name="__4A08_" localSheetId="29">'[13]A01-1'!$A$5:$C$36</definedName>
    <definedName name="__4A08_" localSheetId="30">'[13]A01-1'!$A$5:$C$36</definedName>
    <definedName name="__4A08_" localSheetId="31">'[13]A01-1'!$A$5:$C$36</definedName>
    <definedName name="__4A08_" localSheetId="32">'[13]A01-1'!$A$5:$C$36</definedName>
    <definedName name="__4A08_" localSheetId="33">'[13]A01-1'!$A$5:$C$36</definedName>
    <definedName name="__4A08_" localSheetId="34">'[13]A01-1'!$A$5:$C$36</definedName>
    <definedName name="__4A08_">'[8]A01-1'!$A$5:$C$36</definedName>
    <definedName name="__A01" localSheetId="10">#REF!</definedName>
    <definedName name="__A01" localSheetId="11">#REF!</definedName>
    <definedName name="__A01" localSheetId="12">#REF!</definedName>
    <definedName name="__A01" localSheetId="13">#REF!</definedName>
    <definedName name="__A01" localSheetId="15">#REF!</definedName>
    <definedName name="__A01" localSheetId="16">#REF!</definedName>
    <definedName name="__A01" localSheetId="17">#REF!</definedName>
    <definedName name="__A01" localSheetId="18">#REF!</definedName>
    <definedName name="__A01" localSheetId="19">#REF!</definedName>
    <definedName name="__A01" localSheetId="20">#REF!</definedName>
    <definedName name="__A01" localSheetId="21">#REF!</definedName>
    <definedName name="__A01" localSheetId="22">#REF!</definedName>
    <definedName name="__A01" localSheetId="23">#REF!</definedName>
    <definedName name="__A01" localSheetId="24">#REF!</definedName>
    <definedName name="__A01" localSheetId="25">#REF!</definedName>
    <definedName name="__A01" localSheetId="26">#REF!</definedName>
    <definedName name="__A01" localSheetId="27">#REF!</definedName>
    <definedName name="__A01" localSheetId="28">#REF!</definedName>
    <definedName name="__A01" localSheetId="29">#REF!</definedName>
    <definedName name="__A01" localSheetId="30">#REF!</definedName>
    <definedName name="__A01" localSheetId="31">#REF!</definedName>
    <definedName name="__A01" localSheetId="32">#REF!</definedName>
    <definedName name="__A01" localSheetId="33">#REF!</definedName>
    <definedName name="__A01" localSheetId="34">#REF!</definedName>
    <definedName name="__A01">#REF!</definedName>
    <definedName name="__A08" localSheetId="10">'[28]A01-1'!$A$5:$C$36</definedName>
    <definedName name="__A08" localSheetId="11">'[8]A01-1'!$A$5:$C$36</definedName>
    <definedName name="__A08" localSheetId="12">'[9]A01-1'!$A$5:$C$36</definedName>
    <definedName name="__A08" localSheetId="13">'[9]A01-1'!$A$5:$C$36</definedName>
    <definedName name="__A08" localSheetId="15">'[10]A01-1'!$A$5:$C$36</definedName>
    <definedName name="__A08" localSheetId="16">'[10]A01-1'!$A$5:$C$36</definedName>
    <definedName name="__A08" localSheetId="17">'[10]A01-1'!$A$5:$C$36</definedName>
    <definedName name="__A08" localSheetId="18">'[10]A01-1'!$A$5:$C$36</definedName>
    <definedName name="__A08" localSheetId="19">'[9]A01-1'!$A$5:$C$36</definedName>
    <definedName name="__A08" localSheetId="20">'[10]A01-1'!$A$5:$C$36</definedName>
    <definedName name="__A08" localSheetId="21">'[9]A01-1'!$A$5:$C$36</definedName>
    <definedName name="__A08" localSheetId="22">'[11]A01-1'!$A$5:$C$36</definedName>
    <definedName name="__A08" localSheetId="23">'[11]A01-1'!$A$5:$C$36</definedName>
    <definedName name="__A08" localSheetId="24">'[11]A01-1'!$A$5:$C$36</definedName>
    <definedName name="__A08" localSheetId="25">'[11]A01-1'!$A$5:$C$36</definedName>
    <definedName name="__A08" localSheetId="26">'[11]A01-1'!$A$5:$C$36</definedName>
    <definedName name="__A08" localSheetId="27">'[11]A01-1'!$A$5:$C$36</definedName>
    <definedName name="__A08" localSheetId="28">'[12]A01-1'!$A$5:$C$36</definedName>
    <definedName name="__A08" localSheetId="29">'[13]A01-1'!$A$5:$C$36</definedName>
    <definedName name="__A08" localSheetId="30">'[13]A01-1'!$A$5:$C$36</definedName>
    <definedName name="__A08" localSheetId="31">'[13]A01-1'!$A$5:$C$36</definedName>
    <definedName name="__A08" localSheetId="32">'[13]A01-1'!$A$5:$C$36</definedName>
    <definedName name="__A08" localSheetId="33">'[13]A01-1'!$A$5:$C$36</definedName>
    <definedName name="__A08" localSheetId="34">'[13]A01-1'!$A$5:$C$36</definedName>
    <definedName name="__A08">'[8]A01-1'!$A$5:$C$36</definedName>
    <definedName name="__qyc1234" localSheetId="10">#REF!</definedName>
    <definedName name="__qyc1234" localSheetId="12">#REF!</definedName>
    <definedName name="__qyc1234" localSheetId="13">#REF!</definedName>
    <definedName name="__qyc1234" localSheetId="19">#REF!</definedName>
    <definedName name="__qyc1234" localSheetId="21">#REF!</definedName>
    <definedName name="__qyc1234" localSheetId="22">#REF!</definedName>
    <definedName name="__qyc1234" localSheetId="23">#REF!</definedName>
    <definedName name="__qyc1234" localSheetId="24">#REF!</definedName>
    <definedName name="__qyc1234" localSheetId="25">#REF!</definedName>
    <definedName name="__qyc1234" localSheetId="26">#REF!</definedName>
    <definedName name="__qyc1234" localSheetId="27">#REF!</definedName>
    <definedName name="__qyc1234" localSheetId="28">#REF!</definedName>
    <definedName name="__qyc1234">#REF!</definedName>
    <definedName name="_1A01_" localSheetId="10">#REF!</definedName>
    <definedName name="_1A01_" localSheetId="11">#REF!</definedName>
    <definedName name="_1A01_" localSheetId="12">#REF!</definedName>
    <definedName name="_1A01_" localSheetId="13">#REF!</definedName>
    <definedName name="_1A01_" localSheetId="15">#REF!</definedName>
    <definedName name="_1A01_" localSheetId="16">#REF!</definedName>
    <definedName name="_1A01_" localSheetId="17">#REF!</definedName>
    <definedName name="_1A01_" localSheetId="18">#REF!</definedName>
    <definedName name="_1A01_" localSheetId="19">#REF!</definedName>
    <definedName name="_1A01_" localSheetId="20">#REF!</definedName>
    <definedName name="_1A01_" localSheetId="21">#REF!</definedName>
    <definedName name="_1A01_" localSheetId="22">#REF!</definedName>
    <definedName name="_1A01_" localSheetId="23">#REF!</definedName>
    <definedName name="_1A01_" localSheetId="24">#REF!</definedName>
    <definedName name="_1A01_" localSheetId="25">#REF!</definedName>
    <definedName name="_1A01_" localSheetId="26">#REF!</definedName>
    <definedName name="_1A01_" localSheetId="27">#REF!</definedName>
    <definedName name="_1A01_" localSheetId="28">#REF!</definedName>
    <definedName name="_1A01_" localSheetId="29">#REF!</definedName>
    <definedName name="_1A01_" localSheetId="30">#REF!</definedName>
    <definedName name="_1A01_" localSheetId="31">#REF!</definedName>
    <definedName name="_1A01_" localSheetId="32">#REF!</definedName>
    <definedName name="_1A01_" localSheetId="33">#REF!</definedName>
    <definedName name="_1A01_" localSheetId="34">#REF!</definedName>
    <definedName name="_1A01_">#REF!</definedName>
    <definedName name="_2A01_" localSheetId="10">#REF!</definedName>
    <definedName name="_2A01_" localSheetId="11">#REF!</definedName>
    <definedName name="_2A01_" localSheetId="12">#REF!</definedName>
    <definedName name="_2A01_" localSheetId="13">#REF!</definedName>
    <definedName name="_2A01_" localSheetId="15">#REF!</definedName>
    <definedName name="_2A01_" localSheetId="16">#REF!</definedName>
    <definedName name="_2A01_" localSheetId="17">#REF!</definedName>
    <definedName name="_2A01_" localSheetId="18">#REF!</definedName>
    <definedName name="_2A01_" localSheetId="19">#REF!</definedName>
    <definedName name="_2A01_" localSheetId="20">#REF!</definedName>
    <definedName name="_2A01_" localSheetId="21">#REF!</definedName>
    <definedName name="_2A01_" localSheetId="22">#REF!</definedName>
    <definedName name="_2A01_" localSheetId="23">#REF!</definedName>
    <definedName name="_2A01_" localSheetId="24">#REF!</definedName>
    <definedName name="_2A01_" localSheetId="25">#REF!</definedName>
    <definedName name="_2A01_" localSheetId="26">#REF!</definedName>
    <definedName name="_2A01_" localSheetId="27">#REF!</definedName>
    <definedName name="_2A01_" localSheetId="28">#REF!</definedName>
    <definedName name="_2A01_" localSheetId="29">#REF!</definedName>
    <definedName name="_2A01_" localSheetId="30">#REF!</definedName>
    <definedName name="_2A01_" localSheetId="31">#REF!</definedName>
    <definedName name="_2A01_" localSheetId="32">#REF!</definedName>
    <definedName name="_2A01_" localSheetId="33">#REF!</definedName>
    <definedName name="_2A01_" localSheetId="34">#REF!</definedName>
    <definedName name="_2A01_">#REF!</definedName>
    <definedName name="_2A08_" localSheetId="10">'[47]A01-1'!$A$5:$C$36</definedName>
    <definedName name="_2A08_" localSheetId="11">'[48]A01-1'!$A$5:$C$36</definedName>
    <definedName name="_2A08_" localSheetId="12">'[49]A01-1'!$A$5:$C$36</definedName>
    <definedName name="_2A08_" localSheetId="13">'[49]A01-1'!$A$5:$C$36</definedName>
    <definedName name="_2A08_" localSheetId="15">'[50]A01-1'!$A$5:$C$36</definedName>
    <definedName name="_2A08_" localSheetId="16">'[50]A01-1'!$A$5:$C$36</definedName>
    <definedName name="_2A08_" localSheetId="17">'[50]A01-1'!$A$5:$C$36</definedName>
    <definedName name="_2A08_" localSheetId="18">'[50]A01-1'!$A$5:$C$36</definedName>
    <definedName name="_2A08_" localSheetId="19">'[49]A01-1'!$A$5:$C$36</definedName>
    <definedName name="_2A08_" localSheetId="20">'[50]A01-1'!$A$5:$C$36</definedName>
    <definedName name="_2A08_" localSheetId="21">'[49]A01-1'!$A$5:$C$36</definedName>
    <definedName name="_2A08_" localSheetId="22">'[51]A01-1'!$A$5:$C$36</definedName>
    <definedName name="_2A08_" localSheetId="23">'[51]A01-1'!$A$5:$C$36</definedName>
    <definedName name="_2A08_" localSheetId="24">'[51]A01-1'!$A$5:$C$36</definedName>
    <definedName name="_2A08_" localSheetId="25">'[51]A01-1'!$A$5:$C$36</definedName>
    <definedName name="_2A08_" localSheetId="26">'[51]A01-1'!$A$5:$C$36</definedName>
    <definedName name="_2A08_" localSheetId="27">'[51]A01-1'!$A$5:$C$36</definedName>
    <definedName name="_2A08_" localSheetId="28">'[52]A01-1'!$A$5:$C$36</definedName>
    <definedName name="_2A08_" localSheetId="29">'[53]A01-1'!$A$5:$C$36</definedName>
    <definedName name="_2A08_" localSheetId="30">'[53]A01-1'!$A$5:$C$36</definedName>
    <definedName name="_2A08_" localSheetId="31">'[53]A01-1'!$A$5:$C$36</definedName>
    <definedName name="_2A08_" localSheetId="32">'[53]A01-1'!$A$5:$C$36</definedName>
    <definedName name="_2A08_" localSheetId="33">'[53]A01-1'!$A$5:$C$36</definedName>
    <definedName name="_2A08_" localSheetId="34">'[53]A01-1'!$A$5:$C$36</definedName>
    <definedName name="_2A08_">'[48]A01-1'!$A$5:$C$36</definedName>
    <definedName name="_4A08_" localSheetId="10">'[28]A01-1'!$A$5:$C$36</definedName>
    <definedName name="_4A08_" localSheetId="11">'[8]A01-1'!$A$5:$C$36</definedName>
    <definedName name="_4A08_" localSheetId="12">'[9]A01-1'!$A$5:$C$36</definedName>
    <definedName name="_4A08_" localSheetId="13">'[9]A01-1'!$A$5:$C$36</definedName>
    <definedName name="_4A08_" localSheetId="15">'[10]A01-1'!$A$5:$C$36</definedName>
    <definedName name="_4A08_" localSheetId="16">'[10]A01-1'!$A$5:$C$36</definedName>
    <definedName name="_4A08_" localSheetId="17">'[10]A01-1'!$A$5:$C$36</definedName>
    <definedName name="_4A08_" localSheetId="18">'[10]A01-1'!$A$5:$C$36</definedName>
    <definedName name="_4A08_" localSheetId="19">'[9]A01-1'!$A$5:$C$36</definedName>
    <definedName name="_4A08_" localSheetId="20">'[10]A01-1'!$A$5:$C$36</definedName>
    <definedName name="_4A08_" localSheetId="21">'[9]A01-1'!$A$5:$C$36</definedName>
    <definedName name="_4A08_" localSheetId="22">'[11]A01-1'!$A$5:$C$36</definedName>
    <definedName name="_4A08_" localSheetId="23">'[11]A01-1'!$A$5:$C$36</definedName>
    <definedName name="_4A08_" localSheetId="24">'[11]A01-1'!$A$5:$C$36</definedName>
    <definedName name="_4A08_" localSheetId="25">'[11]A01-1'!$A$5:$C$36</definedName>
    <definedName name="_4A08_" localSheetId="26">'[11]A01-1'!$A$5:$C$36</definedName>
    <definedName name="_4A08_" localSheetId="27">'[11]A01-1'!$A$5:$C$36</definedName>
    <definedName name="_4A08_" localSheetId="28">'[12]A01-1'!$A$5:$C$36</definedName>
    <definedName name="_4A08_" localSheetId="29">'[13]A01-1'!$A$5:$C$36</definedName>
    <definedName name="_4A08_" localSheetId="30">'[13]A01-1'!$A$5:$C$36</definedName>
    <definedName name="_4A08_" localSheetId="31">'[13]A01-1'!$A$5:$C$36</definedName>
    <definedName name="_4A08_" localSheetId="32">'[13]A01-1'!$A$5:$C$36</definedName>
    <definedName name="_4A08_" localSheetId="33">'[13]A01-1'!$A$5:$C$36</definedName>
    <definedName name="_4A08_" localSheetId="34">'[13]A01-1'!$A$5:$C$36</definedName>
    <definedName name="_4A08_">'[8]A01-1'!$A$5:$C$36</definedName>
    <definedName name="_A01" localSheetId="10">#REF!</definedName>
    <definedName name="_A01" localSheetId="11">#REF!</definedName>
    <definedName name="_A01" localSheetId="12">#REF!</definedName>
    <definedName name="_A01" localSheetId="13">#REF!</definedName>
    <definedName name="_A01" localSheetId="15">#REF!</definedName>
    <definedName name="_A01" localSheetId="16">#REF!</definedName>
    <definedName name="_A01" localSheetId="17">#REF!</definedName>
    <definedName name="_A01" localSheetId="18">#REF!</definedName>
    <definedName name="_A01" localSheetId="19">#REF!</definedName>
    <definedName name="_A01" localSheetId="20">#REF!</definedName>
    <definedName name="_A01" localSheetId="21">#REF!</definedName>
    <definedName name="_A01" localSheetId="22">#REF!</definedName>
    <definedName name="_A01" localSheetId="23">#REF!</definedName>
    <definedName name="_A01" localSheetId="24">#REF!</definedName>
    <definedName name="_A01" localSheetId="25">#REF!</definedName>
    <definedName name="_A01" localSheetId="26">#REF!</definedName>
    <definedName name="_A01" localSheetId="27">#REF!</definedName>
    <definedName name="_A01" localSheetId="28">#REF!</definedName>
    <definedName name="_A01" localSheetId="29">#REF!</definedName>
    <definedName name="_A01" localSheetId="30">#REF!</definedName>
    <definedName name="_A01" localSheetId="31">#REF!</definedName>
    <definedName name="_A01" localSheetId="32">#REF!</definedName>
    <definedName name="_A01" localSheetId="33">#REF!</definedName>
    <definedName name="_A01" localSheetId="34">#REF!</definedName>
    <definedName name="_A01">#REF!</definedName>
    <definedName name="_A08" localSheetId="10">'[28]A01-1'!$A$5:$C$36</definedName>
    <definedName name="_A08" localSheetId="11">'[8]A01-1'!$A$5:$C$36</definedName>
    <definedName name="_A08" localSheetId="12">'[9]A01-1'!$A$5:$C$36</definedName>
    <definedName name="_A08" localSheetId="13">'[9]A01-1'!$A$5:$C$36</definedName>
    <definedName name="_A08" localSheetId="15">'[10]A01-1'!$A$5:$C$36</definedName>
    <definedName name="_A08" localSheetId="16">'[10]A01-1'!$A$5:$C$36</definedName>
    <definedName name="_A08" localSheetId="17">'[10]A01-1'!$A$5:$C$36</definedName>
    <definedName name="_A08" localSheetId="18">'[10]A01-1'!$A$5:$C$36</definedName>
    <definedName name="_A08" localSheetId="19">'[9]A01-1'!$A$5:$C$36</definedName>
    <definedName name="_A08" localSheetId="20">'[10]A01-1'!$A$5:$C$36</definedName>
    <definedName name="_A08" localSheetId="21">'[9]A01-1'!$A$5:$C$36</definedName>
    <definedName name="_A08" localSheetId="22">'[11]A01-1'!$A$5:$C$36</definedName>
    <definedName name="_A08" localSheetId="23">'[11]A01-1'!$A$5:$C$36</definedName>
    <definedName name="_A08" localSheetId="24">'[11]A01-1'!$A$5:$C$36</definedName>
    <definedName name="_A08" localSheetId="25">'[11]A01-1'!$A$5:$C$36</definedName>
    <definedName name="_A08" localSheetId="26">'[11]A01-1'!$A$5:$C$36</definedName>
    <definedName name="_A08" localSheetId="27">'[11]A01-1'!$A$5:$C$36</definedName>
    <definedName name="_A08" localSheetId="28">'[12]A01-1'!$A$5:$C$36</definedName>
    <definedName name="_A08" localSheetId="29">'[13]A01-1'!$A$5:$C$36</definedName>
    <definedName name="_A08" localSheetId="30">'[13]A01-1'!$A$5:$C$36</definedName>
    <definedName name="_A08" localSheetId="31">'[13]A01-1'!$A$5:$C$36</definedName>
    <definedName name="_A08" localSheetId="32">'[13]A01-1'!$A$5:$C$36</definedName>
    <definedName name="_A08" localSheetId="33">'[13]A01-1'!$A$5:$C$36</definedName>
    <definedName name="_A08" localSheetId="34">'[13]A01-1'!$A$5:$C$36</definedName>
    <definedName name="_A08">'[8]A01-1'!$A$5:$C$36</definedName>
    <definedName name="_a8756" localSheetId="10">'[7]A01-1'!$A$5:$C$36</definedName>
    <definedName name="_a8756" localSheetId="11">'[5]A01-1'!$A$5:$C$36</definedName>
    <definedName name="_a8756" localSheetId="12">'[24]A01-1'!$A$5:$C$36</definedName>
    <definedName name="_a8756" localSheetId="13">'[24]A01-1'!$A$5:$C$36</definedName>
    <definedName name="_a8756" localSheetId="15">'[4]A01-1'!$A$5:$C$36</definedName>
    <definedName name="_a8756" localSheetId="16">'[4]A01-1'!$A$5:$C$36</definedName>
    <definedName name="_a8756" localSheetId="17">'[4]A01-1'!$A$5:$C$36</definedName>
    <definedName name="_a8756" localSheetId="18">'[4]A01-1'!$A$5:$C$36</definedName>
    <definedName name="_a8756" localSheetId="19">'[24]A01-1'!$A$5:$C$36</definedName>
    <definedName name="_a8756" localSheetId="20">'[4]A01-1'!$A$5:$C$36</definedName>
    <definedName name="_a8756" localSheetId="21">'[24]A01-1'!$A$5:$C$36</definedName>
    <definedName name="_a8756" localSheetId="22">'[27]A01-1'!$A$5:$C$36</definedName>
    <definedName name="_a8756" localSheetId="23">'[27]A01-1'!$A$5:$C$36</definedName>
    <definedName name="_a8756" localSheetId="24">'[27]A01-1'!$A$5:$C$36</definedName>
    <definedName name="_a8756" localSheetId="25">'[27]A01-1'!$A$5:$C$36</definedName>
    <definedName name="_a8756" localSheetId="26">'[27]A01-1'!$A$5:$C$36</definedName>
    <definedName name="_a8756" localSheetId="27">'[27]A01-1'!$A$5:$C$36</definedName>
    <definedName name="_a8756" localSheetId="28">'[6]A01-1'!$A$5:$C$36</definedName>
    <definedName name="_a8756" localSheetId="29">'[1]A01-1'!$A$5:$C$36</definedName>
    <definedName name="_a8756" localSheetId="30">'[1]A01-1'!$A$5:$C$36</definedName>
    <definedName name="_a8756" localSheetId="31">'[1]A01-1'!$A$5:$C$36</definedName>
    <definedName name="_a8756" localSheetId="32">'[1]A01-1'!$A$5:$C$36</definedName>
    <definedName name="_a8756" localSheetId="33">'[1]A01-1'!$A$5:$C$36</definedName>
    <definedName name="_a8756" localSheetId="34">'[1]A01-1'!$A$5:$C$36</definedName>
    <definedName name="_a8756">'[5]A01-1'!$A$5:$C$36</definedName>
    <definedName name="_xlnm._FilterDatabase" localSheetId="10" hidden="1">'11'!$A$5:$B$42</definedName>
    <definedName name="_xlnm._FilterDatabase" localSheetId="12" hidden="1">'13'!$A$5:$A$10</definedName>
    <definedName name="_xlnm._FilterDatabase" localSheetId="13" hidden="1">'14'!$A$5:$A$10</definedName>
    <definedName name="_xlnm._FilterDatabase" localSheetId="15" hidden="1">'16'!$A$4:$B$26</definedName>
    <definedName name="_xlnm._FilterDatabase" localSheetId="16" hidden="1">'17'!$A$4:$B$53</definedName>
    <definedName name="_xlnm._FilterDatabase" localSheetId="18" hidden="1">'19'!$A$4:$B$27</definedName>
    <definedName name="_xlnm._FilterDatabase" localSheetId="19" hidden="1">'20'!$A$4:$B$4</definedName>
    <definedName name="_xlnm._FilterDatabase" localSheetId="21" hidden="1">'22'!$A$4:$B$16</definedName>
    <definedName name="_xlnm._FilterDatabase" localSheetId="22" hidden="1">'23'!$A$4:$C$27</definedName>
    <definedName name="_xlnm._FilterDatabase" localSheetId="23" hidden="1">'24'!$A$4:$D$22</definedName>
    <definedName name="_xlnm._FilterDatabase" localSheetId="25" hidden="1">'26'!$A$4:$B$29</definedName>
    <definedName name="_xlnm._FilterDatabase" localSheetId="29" hidden="1">'30'!$A$4:$HT$46</definedName>
    <definedName name="_xlnm._FilterDatabase" localSheetId="42" hidden="1">'43'!$4:$26</definedName>
    <definedName name="_xlnm._FilterDatabase" localSheetId="44" hidden="1">'45'!$4:$25</definedName>
    <definedName name="_qyc1234" localSheetId="10">#REF!</definedName>
    <definedName name="_qyc1234" localSheetId="11">#REF!</definedName>
    <definedName name="_qyc1234" localSheetId="12">#REF!</definedName>
    <definedName name="_qyc1234" localSheetId="13">#REF!</definedName>
    <definedName name="_qyc1234" localSheetId="15">#REF!</definedName>
    <definedName name="_qyc1234" localSheetId="16">#REF!</definedName>
    <definedName name="_qyc1234" localSheetId="17">#REF!</definedName>
    <definedName name="_qyc1234" localSheetId="18">#REF!</definedName>
    <definedName name="_qyc1234" localSheetId="19">#REF!</definedName>
    <definedName name="_qyc1234" localSheetId="20">#REF!</definedName>
    <definedName name="_qyc1234" localSheetId="21">#REF!</definedName>
    <definedName name="_qyc1234" localSheetId="22">#REF!</definedName>
    <definedName name="_qyc1234" localSheetId="23">#REF!</definedName>
    <definedName name="_qyc1234" localSheetId="24">#REF!</definedName>
    <definedName name="_qyc1234" localSheetId="25">#REF!</definedName>
    <definedName name="_qyc1234" localSheetId="26">#REF!</definedName>
    <definedName name="_qyc1234" localSheetId="27">#REF!</definedName>
    <definedName name="_qyc1234" localSheetId="28">#REF!</definedName>
    <definedName name="_qyc1234" localSheetId="29">#REF!</definedName>
    <definedName name="_qyc1234" localSheetId="30">#REF!</definedName>
    <definedName name="_qyc1234" localSheetId="31">#REF!</definedName>
    <definedName name="_qyc1234" localSheetId="32">#REF!</definedName>
    <definedName name="_qyc1234" localSheetId="33">#REF!</definedName>
    <definedName name="_qyc1234" localSheetId="34">#REF!</definedName>
    <definedName name="_qyc1234">#REF!</definedName>
    <definedName name="a">#N/A</definedName>
    <definedName name="b">#N/A</definedName>
    <definedName name="d">#N/A</definedName>
    <definedName name="DAHAI" localSheetId="10">#REF!</definedName>
    <definedName name="Database" localSheetId="10" hidden="1">#REF!</definedName>
    <definedName name="Database" localSheetId="11" hidden="1">#REF!</definedName>
    <definedName name="Database" localSheetId="12" hidden="1">#REF!</definedName>
    <definedName name="Database" localSheetId="13" hidden="1">#REF!</definedName>
    <definedName name="Database" localSheetId="15" hidden="1">#REF!</definedName>
    <definedName name="Database" localSheetId="16" hidden="1">#REF!</definedName>
    <definedName name="Database" localSheetId="17"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localSheetId="25" hidden="1">#REF!</definedName>
    <definedName name="Database" localSheetId="26" hidden="1">#REF!</definedName>
    <definedName name="Database" localSheetId="27" hidden="1">#REF!</definedName>
    <definedName name="Database" localSheetId="28" hidden="1">#REF!</definedName>
    <definedName name="Database" localSheetId="29" hidden="1">#REF!</definedName>
    <definedName name="Database" localSheetId="30" hidden="1">#REF!</definedName>
    <definedName name="Database" localSheetId="31" hidden="1">#REF!</definedName>
    <definedName name="Database" localSheetId="32" hidden="1">#REF!</definedName>
    <definedName name="Database" localSheetId="33" hidden="1">#REF!</definedName>
    <definedName name="Database" localSheetId="34" hidden="1">#REF!</definedName>
    <definedName name="Database" localSheetId="7"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'1'!$A$1:$E$31</definedName>
    <definedName name="_xlnm.Print_Area" localSheetId="9">'10'!$A$1:$B$32</definedName>
    <definedName name="_xlnm.Print_Area" localSheetId="10">'11'!$A$1:$B$421</definedName>
    <definedName name="_xlnm.Print_Area" localSheetId="11">'12'!$A$1:$D$37</definedName>
    <definedName name="_xlnm.Print_Area" localSheetId="12">'13'!$A$1:$B$74</definedName>
    <definedName name="_xlnm.Print_Area" localSheetId="13">'14'!$A$1:$B$74</definedName>
    <definedName name="_xlnm.Print_Area" localSheetId="15">'16'!$A$1:$B$28</definedName>
    <definedName name="_xlnm.Print_Area" localSheetId="16">'17'!$A$1:$B$64</definedName>
    <definedName name="_xlnm.Print_Area" localSheetId="17">'18'!$A$1:$D$15</definedName>
    <definedName name="_xlnm.Print_Area" localSheetId="18">'19'!$A$1:$B$28</definedName>
    <definedName name="_xlnm.Print_Area" localSheetId="19">'20'!$A$1:$B$64</definedName>
    <definedName name="_xlnm.Print_Area" localSheetId="20">'21'!$A$1:$D$15</definedName>
    <definedName name="_xlnm.Print_Area" localSheetId="21">'22'!$A$1:$B$17</definedName>
    <definedName name="_xlnm.Print_Area" localSheetId="28">'29'!$A$1:$D$15</definedName>
    <definedName name="_xlnm.Print_Area" localSheetId="31">'32'!$A$1:$D$47</definedName>
    <definedName name="_xlnm.Print_Area" localSheetId="35">'36'!$A:$G</definedName>
    <definedName name="_xlnm.Print_Area" localSheetId="36">'37'!$A:$C</definedName>
    <definedName name="_xlnm.Print_Area" localSheetId="37">'38'!$A:$C</definedName>
    <definedName name="_xlnm.Print_Area" localSheetId="38">'39'!$A:$D</definedName>
    <definedName name="_xlnm.Print_Area" localSheetId="39">'40'!$A:$B</definedName>
    <definedName name="_xlnm.Print_Area" localSheetId="41">'42'!$A:$E</definedName>
    <definedName name="_xlnm.Print_Area" localSheetId="42">'43'!$A:$F</definedName>
    <definedName name="_xlnm.Print_Area" localSheetId="43">'44'!$A:$E</definedName>
    <definedName name="_xlnm.Print_Area" localSheetId="44">'45'!$A:$F</definedName>
    <definedName name="_xlnm.Print_Area" localSheetId="6">'7'!$A$1:$B$32</definedName>
    <definedName name="_xlnm.Print_Area" localSheetId="7">'8'!$A$1:$F$32</definedName>
    <definedName name="_xlnm.Print_Area" localSheetId="8">'9'!$A$1:$D$32</definedName>
    <definedName name="_xlnm.Print_Area">#N/A</definedName>
    <definedName name="_xlnm.Print_Titles" localSheetId="10" hidden="1">'11'!$1:$4</definedName>
    <definedName name="_xlnm.Print_Titles" localSheetId="11">'12'!$1:$4</definedName>
    <definedName name="_xlnm.Print_Titles" localSheetId="12">'13'!$1:$4</definedName>
    <definedName name="_xlnm.Print_Titles" localSheetId="13">'14'!$1:$4</definedName>
    <definedName name="_xlnm.Print_Titles" localSheetId="15">'16'!$1:$4</definedName>
    <definedName name="_xlnm.Print_Titles" localSheetId="16">'17'!$1:$4</definedName>
    <definedName name="_xlnm.Print_Titles" localSheetId="18">'19'!$1:$4</definedName>
    <definedName name="_xlnm.Print_Titles" localSheetId="19">'20'!$1:$4</definedName>
    <definedName name="_xlnm.Print_Titles" localSheetId="21">'22'!$1:$4</definedName>
    <definedName name="_xlnm.Print_Titles" localSheetId="22">'23'!$2:$4</definedName>
    <definedName name="_xlnm.Print_Titles" localSheetId="23">'24'!$2:$2</definedName>
    <definedName name="_xlnm.Print_Titles" localSheetId="25">'26'!$2:$4</definedName>
    <definedName name="_xlnm.Print_Titles" localSheetId="26">'27'!$2:$4</definedName>
    <definedName name="_xlnm.Print_Titles" localSheetId="29">'30'!$1:$4</definedName>
    <definedName name="_xlnm.Print_Titles" localSheetId="30">'31'!$1:$4</definedName>
    <definedName name="_xlnm.Print_Titles" localSheetId="31">'32'!$1:$4</definedName>
    <definedName name="_xlnm.Print_Titles" localSheetId="32">'33'!$1:$4</definedName>
    <definedName name="_xlnm.Print_Titles" localSheetId="33">'34'!$1:$4</definedName>
    <definedName name="_xlnm.Print_Titles" localSheetId="34">'35'!$1:$4</definedName>
    <definedName name="_xlnm.Print_Titles" localSheetId="40">'41'!$4:$5</definedName>
    <definedName name="_xlnm.Print_Titles" localSheetId="42">'43'!$4:$4</definedName>
    <definedName name="_xlnm.Print_Titles" localSheetId="44">'45'!$4:$4</definedName>
    <definedName name="_xlnm.Print_Titles" localSheetId="8">'9'!$1:$3</definedName>
    <definedName name="_xlnm.Print_Titles">#N/A</definedName>
    <definedName name="s">#N/A</definedName>
    <definedName name="地区名称" localSheetId="10">#REF!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30">#REF!</definedName>
    <definedName name="地区名称" localSheetId="31">#REF!</definedName>
    <definedName name="地区名称" localSheetId="32">#REF!</definedName>
    <definedName name="地区名称" localSheetId="33">#REF!</definedName>
    <definedName name="地区名称" localSheetId="34">#REF!</definedName>
    <definedName name="地区名称" localSheetId="8">#REF!</definedName>
    <definedName name="地区名称">#REF!</definedName>
    <definedName name="分类" localSheetId="10">#REF!</definedName>
    <definedName name="分类" localSheetId="22">#REF!</definedName>
    <definedName name="分类" localSheetId="23">#REF!</definedName>
    <definedName name="分类" localSheetId="24">#REF!</definedName>
    <definedName name="分类" localSheetId="25">#REF!</definedName>
    <definedName name="分类" localSheetId="26">#REF!</definedName>
    <definedName name="分类" localSheetId="27">#REF!</definedName>
    <definedName name="分类" localSheetId="28">#REF!</definedName>
    <definedName name="分类">#REF!</definedName>
    <definedName name="市州" localSheetId="10">[54]Sheet1!$A$2:$U$2</definedName>
    <definedName name="市州" localSheetId="22">[55]Sheet1!$A$2:$U$2</definedName>
    <definedName name="市州" localSheetId="23">[55]Sheet1!$A$2:$U$2</definedName>
    <definedName name="市州" localSheetId="24">[55]Sheet1!$A$2:$U$2</definedName>
    <definedName name="市州" localSheetId="25">[55]Sheet1!$A$2:$U$2</definedName>
    <definedName name="市州" localSheetId="26">[55]Sheet1!$A$2:$U$2</definedName>
    <definedName name="市州" localSheetId="27">[55]Sheet1!$A$2:$U$2</definedName>
    <definedName name="市州" localSheetId="28">[55]Sheet1!$A$2:$U$2</definedName>
    <definedName name="市州">[56]Sheet1!$A$2:$U$2</definedName>
    <definedName name="行业" localSheetId="10">[54]Sheet1!$W$2:$W$9</definedName>
    <definedName name="行业" localSheetId="22">[55]Sheet1!$W$2:$W$9</definedName>
    <definedName name="行业" localSheetId="23">[55]Sheet1!$W$2:$W$9</definedName>
    <definedName name="行业" localSheetId="24">[55]Sheet1!$W$2:$W$9</definedName>
    <definedName name="行业" localSheetId="25">[55]Sheet1!$W$2:$W$9</definedName>
    <definedName name="行业" localSheetId="26">[55]Sheet1!$W$2:$W$9</definedName>
    <definedName name="行业" localSheetId="27">[55]Sheet1!$W$2:$W$9</definedName>
    <definedName name="行业" localSheetId="28">[55]Sheet1!$W$2:$W$9</definedName>
    <definedName name="行业">[56]Sheet1!$W$2:$W$9</definedName>
    <definedName name="形式" localSheetId="10">#REF!</definedName>
    <definedName name="形式" localSheetId="22">#REF!</definedName>
    <definedName name="形式" localSheetId="23">#REF!</definedName>
    <definedName name="形式" localSheetId="24">#REF!</definedName>
    <definedName name="形式" localSheetId="25">#REF!</definedName>
    <definedName name="形式" localSheetId="26">#REF!</definedName>
    <definedName name="形式" localSheetId="27">#REF!</definedName>
    <definedName name="形式" localSheetId="28">#REF!</definedName>
    <definedName name="形式">#REF!</definedName>
    <definedName name="性质" localSheetId="10">[57]Sheet2!$A$1:$A$4</definedName>
    <definedName name="性质">[58]Sheet2!$A$1:$A$4</definedName>
    <definedName name="支出" localSheetId="10">#REF!</definedName>
    <definedName name="支出" localSheetId="11">#REF!</definedName>
    <definedName name="支出" localSheetId="12">#REF!</definedName>
    <definedName name="支出" localSheetId="13">#REF!</definedName>
    <definedName name="支出" localSheetId="15">#REF!</definedName>
    <definedName name="支出" localSheetId="16">#REF!</definedName>
    <definedName name="支出" localSheetId="17">#REF!</definedName>
    <definedName name="支出" localSheetId="18">#REF!</definedName>
    <definedName name="支出" localSheetId="19">#REF!</definedName>
    <definedName name="支出" localSheetId="20">#REF!</definedName>
    <definedName name="支出" localSheetId="21">#REF!</definedName>
    <definedName name="支出" localSheetId="22">#REF!</definedName>
    <definedName name="支出" localSheetId="23">#REF!</definedName>
    <definedName name="支出" localSheetId="24">#REF!</definedName>
    <definedName name="支出" localSheetId="25">#REF!</definedName>
    <definedName name="支出" localSheetId="26">#REF!</definedName>
    <definedName name="支出" localSheetId="27">#REF!</definedName>
    <definedName name="支出" localSheetId="28">#REF!</definedName>
    <definedName name="支出" localSheetId="29">#REF!</definedName>
    <definedName name="支出" localSheetId="30">#REF!</definedName>
    <definedName name="支出" localSheetId="31">#REF!</definedName>
    <definedName name="支出" localSheetId="32">#REF!</definedName>
    <definedName name="支出" localSheetId="33">#REF!</definedName>
    <definedName name="支出" localSheetId="34">#REF!</definedName>
    <definedName name="支出">#REF!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<sst xmlns="http://schemas.openxmlformats.org/spreadsheetml/2006/main" count="2440" uniqueCount="1206">
  <si>
    <t>表1</t>
  </si>
  <si>
    <t xml:space="preserve">2024年达川区一般公共预算收入预算调整表  </t>
  </si>
  <si>
    <t xml:space="preserve">                           单位：万元</t>
  </si>
  <si>
    <t>预算科目</t>
  </si>
  <si>
    <t>年初预算数</t>
  </si>
  <si>
    <t>调整预算数</t>
  </si>
  <si>
    <t>一、税收收入</t>
  </si>
  <si>
    <t>二、非税收入</t>
  </si>
  <si>
    <t>区级一般公共预算收入合计</t>
  </si>
  <si>
    <t>表2</t>
  </si>
  <si>
    <t>2024年达川区区级一般公共预算收入执行情况表</t>
  </si>
  <si>
    <t>单位：万元</t>
  </si>
  <si>
    <t>预    算    科    目</t>
  </si>
  <si>
    <t>变动预算数</t>
  </si>
  <si>
    <t>快报执行数</t>
  </si>
  <si>
    <t>累计占预算%</t>
  </si>
  <si>
    <t>为上年决算</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</si>
  <si>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</si>
  <si>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</si>
  <si>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</si>
  <si>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</si>
  <si>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</si>
  <si>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</si>
  <si>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</si>
  <si>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</si>
  <si>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</si>
  <si>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</si>
  <si>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</si>
  <si>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</si>
  <si>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</si>
  <si>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</si>
  <si>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</si>
  <si>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</si>
  <si>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税收收入小计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</si>
  <si>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</si>
  <si>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</si>
  <si>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</si>
  <si>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</si>
  <si>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</si>
  <si>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</si>
  <si>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</si>
  <si>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</si>
  <si>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非税收入小计</t>
  </si>
  <si>
    <t>地方一般公共预算收入合计</t>
  </si>
  <si>
    <t>表3</t>
  </si>
  <si>
    <t>2024年达川区区级政府性基金预算收入执行情况表</t>
  </si>
  <si>
    <t>实际执行数</t>
  </si>
  <si>
    <t>为预算</t>
  </si>
  <si>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</si>
  <si>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</si>
  <si>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</si>
  <si>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</si>
  <si>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</si>
  <si>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</si>
  <si>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</si>
  <si>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</si>
  <si>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</si>
  <si>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</si>
  <si>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</si>
  <si>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十二、车辆通行费收入</t>
  </si>
  <si>
    <t>十三、污水处理费收入</t>
  </si>
  <si>
    <t>十四、彩票发行机构和彩票销售机构的业务费用</t>
  </si>
  <si>
    <t>十五、其他政府性基金收入</t>
  </si>
  <si>
    <t>十六、专项债券对应项目专项收入</t>
  </si>
  <si>
    <t>收入合计</t>
  </si>
  <si>
    <t>表4</t>
  </si>
  <si>
    <t>2024年达川区区级政府性基金预算支出执行情况表</t>
  </si>
  <si>
    <t>一、科学技术支出</t>
  </si>
  <si>
    <t>二、文化旅游体育与传媒支出</t>
  </si>
  <si>
    <t>三、社会保障和就业支出</t>
  </si>
  <si>
    <t>四、节能环保支出</t>
  </si>
  <si>
    <t>五、城乡社区支出</t>
  </si>
  <si>
    <t>国有土地使用权出让收入安排的支出</t>
  </si>
  <si>
    <t>国有土地收益基金安排的支出</t>
  </si>
  <si>
    <t>农业土地开发资金安排的支出</t>
  </si>
  <si>
    <t>城市基础设施配套费安排的支出</t>
  </si>
  <si>
    <t>/</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</si>
  <si>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</si>
  <si>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</si>
  <si>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</si>
  <si>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</si>
  <si>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</si>
  <si>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</si>
  <si>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</si>
  <si>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七、交通运输支出</t>
  </si>
  <si>
    <t>八、资源勘探工业信息等支出</t>
  </si>
  <si>
    <t>九、金融支出</t>
  </si>
  <si>
    <t>十、其他支出</t>
  </si>
  <si>
    <t>十一、债务付息支出</t>
  </si>
  <si>
    <t>十二、债务发行费用支出</t>
  </si>
  <si>
    <t>支出合计</t>
  </si>
  <si>
    <t>表5</t>
  </si>
  <si>
    <t>2024年达州市达川区区级国有资本经营预算收入执行情况表</t>
  </si>
  <si>
    <t>单位：万元，%</t>
  </si>
  <si>
    <t>预  算  科  目</t>
  </si>
  <si>
    <t>执行数</t>
  </si>
  <si>
    <t>一、利润收入</t>
  </si>
  <si>
    <r>
      <rPr>
        <sz val="11"/>
        <rFont val="宋体"/>
        <charset val="134"/>
      </rPr>
      <t xml:space="preserve"> </t>
    </r>
    <r>
      <rPr>
        <sz val="11"/>
        <rFont val="宋体"/>
        <charset val="134"/>
      </rPr>
      <t xml:space="preserve">   </t>
    </r>
    <r>
      <rPr>
        <sz val="11"/>
        <rFont val="宋体"/>
        <charset val="134"/>
      </rPr>
      <t>烟草企业利润收入</t>
    </r>
  </si>
  <si>
    <t xml:space="preserve">    石油石化企业利润收入</t>
  </si>
  <si>
    <t xml:space="preserve">    电力企业利润收入</t>
  </si>
  <si>
    <t xml:space="preserve">    ……</t>
  </si>
  <si>
    <t xml:space="preserve">    其他国有资本经营预算企业利润收入</t>
  </si>
  <si>
    <t>二、股利、股息收入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</si>
  <si>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</si>
  <si>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</si>
  <si>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</si>
  <si>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</si>
  <si>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三、产权转让收入</t>
  </si>
  <si>
    <t xml:space="preserve">    国有股减持收入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</si>
  <si>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</si>
  <si>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</si>
  <si>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</si>
  <si>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</si>
  <si>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</si>
  <si>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</si>
  <si>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</si>
  <si>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五、其他收入</t>
  </si>
  <si>
    <t xml:space="preserve">    其他国有资本经营预算收入</t>
  </si>
  <si>
    <t>国有资本经营预算收入合计</t>
  </si>
  <si>
    <t>表6</t>
  </si>
  <si>
    <t>2024年达州市达川区区级国有资本经营预算支出执行情况表</t>
  </si>
  <si>
    <t>一、解决历史遗留问题及改革成本支出</t>
  </si>
  <si>
    <t xml:space="preserve">        厂办大集体改革支出 </t>
  </si>
  <si>
    <t xml:space="preserve"> “三供一业”移交补助支出</t>
  </si>
  <si>
    <t xml:space="preserve"> 国有企业办职教幼教补助支出</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</si>
  <si>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</si>
  <si>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</si>
  <si>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</si>
  <si>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</si>
  <si>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</si>
  <si>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</si>
  <si>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</si>
  <si>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</si>
  <si>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</si>
  <si>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</si>
  <si>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国有资本经营预算调出资金</t>
  </si>
  <si>
    <t>国有资本经营预算支出合计</t>
  </si>
  <si>
    <t>表7</t>
  </si>
  <si>
    <t>2025年达州市达川区一般公共预算收入预算表</t>
  </si>
  <si>
    <t>预算数</t>
  </si>
  <si>
    <t>二十一、国有资源（资产）有偿使用收入</t>
  </si>
  <si>
    <t>一般公共预算收入合计</t>
  </si>
  <si>
    <t>表8</t>
  </si>
  <si>
    <t>2025年达州市达川区一般公共预算支出预算表</t>
  </si>
  <si>
    <t>合计</t>
  </si>
  <si>
    <t>市（县）自有财力</t>
  </si>
  <si>
    <t>上级提前通知专项转移支付等</t>
  </si>
  <si>
    <t>上年结转
安排</t>
  </si>
  <si>
    <t>新增一般
债券收入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</si>
  <si>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</si>
  <si>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</si>
  <si>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</si>
  <si>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</si>
  <si>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</si>
  <si>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</si>
  <si>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</si>
  <si>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</si>
  <si>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</si>
  <si>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</si>
  <si>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</si>
  <si>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</si>
  <si>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</si>
  <si>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</si>
  <si>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</si>
  <si>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</si>
  <si>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</si>
  <si>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</si>
  <si>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</si>
  <si>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</si>
  <si>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</si>
  <si>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</si>
  <si>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</si>
  <si>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</si>
  <si>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</si>
  <si>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</si>
  <si>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</si>
  <si>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表9</t>
  </si>
  <si>
    <t>2025年达州市达川区一般公共预算收支预算平衡表</t>
  </si>
  <si>
    <t>收   入</t>
  </si>
  <si>
    <t>支   出</t>
  </si>
  <si>
    <t>一般公共预算收入</t>
  </si>
  <si>
    <t>一般公共预算支出</t>
  </si>
  <si>
    <t>转移性收入</t>
  </si>
  <si>
    <t>转移性支出</t>
  </si>
  <si>
    <t>上级补助收入</t>
  </si>
  <si>
    <t>上解支出</t>
  </si>
  <si>
    <t xml:space="preserve">    返还性收入</t>
  </si>
  <si>
    <t>体制上解支出</t>
  </si>
  <si>
    <t>一般性转移支付收入</t>
  </si>
  <si>
    <t>专项上解支出</t>
  </si>
  <si>
    <t>专项转移支付收入</t>
  </si>
  <si>
    <t>调出资金</t>
  </si>
  <si>
    <t>上年结余收入</t>
  </si>
  <si>
    <t>区域间转移性支出</t>
  </si>
  <si>
    <t>调入资金</t>
  </si>
  <si>
    <t>援助其他地区支出</t>
  </si>
  <si>
    <t>从政府性基金预算调入</t>
  </si>
  <si>
    <t>生态保护补偿转移性支出</t>
  </si>
  <si>
    <t>从国有资本经营预算调入</t>
  </si>
  <si>
    <t>土地指标调剂转移性支出</t>
  </si>
  <si>
    <t>从其他资金调入</t>
  </si>
  <si>
    <t>其他转移性支出</t>
  </si>
  <si>
    <t>债务转贷收入</t>
  </si>
  <si>
    <t>安排预算稳定调节基金</t>
  </si>
  <si>
    <t>地方政府一般债券转贷收入</t>
  </si>
  <si>
    <t>补充预算周转金</t>
  </si>
  <si>
    <t>地方政府向外国政府借款转贷收入</t>
  </si>
  <si>
    <t>拨付国债转贷资金数</t>
  </si>
  <si>
    <t>地方政府向国际组织借款转贷收入</t>
  </si>
  <si>
    <t>国债转贷资金结余</t>
  </si>
  <si>
    <t>地方政府其他一般债务转贷收入</t>
  </si>
  <si>
    <t>债务还本支出</t>
  </si>
  <si>
    <t>区域间转移性收入</t>
  </si>
  <si>
    <t>地方政府一般债务还本支出</t>
  </si>
  <si>
    <t>接受其他地区援助收入</t>
  </si>
  <si>
    <t>地方政府一般债券还本支出</t>
  </si>
  <si>
    <t>生态保护补偿转移性收入</t>
  </si>
  <si>
    <t>地方政府向外国政府借款还本支出</t>
  </si>
  <si>
    <t>土地指标调剂转移性收入</t>
  </si>
  <si>
    <t>地方政府向国际组织借款还本支出</t>
  </si>
  <si>
    <t>其他转移性收入</t>
  </si>
  <si>
    <t>……</t>
  </si>
  <si>
    <t>动用预算稳定调节基金</t>
  </si>
  <si>
    <t>国债转贷收入</t>
  </si>
  <si>
    <t>国债转贷资金上年结余</t>
  </si>
  <si>
    <t>国债转贷转补助数</t>
  </si>
  <si>
    <t>收  入  总  计</t>
  </si>
  <si>
    <t>支  出  总  计</t>
  </si>
  <si>
    <t>表10</t>
  </si>
  <si>
    <t>2025年达州市达川区区级一般公共预算收入预算表</t>
  </si>
  <si>
    <t>表11</t>
  </si>
  <si>
    <t>2025年达州市达川区区级一般公共预算支出预算表</t>
  </si>
  <si>
    <t>其中：人大事务</t>
  </si>
  <si>
    <t xml:space="preserve"> 其中：行政运行</t>
  </si>
  <si>
    <t xml:space="preserve">  一般行政管理事务</t>
  </si>
  <si>
    <t xml:space="preserve">  事业运行</t>
  </si>
  <si>
    <t xml:space="preserve">     政协事务</t>
  </si>
  <si>
    <t>行政运行</t>
  </si>
  <si>
    <t>一般行政管理事务</t>
  </si>
  <si>
    <t>委员视察</t>
  </si>
  <si>
    <t>事业运行</t>
  </si>
  <si>
    <t xml:space="preserve">     政府办公厅(室)及相关机构事务</t>
  </si>
  <si>
    <t>机关事务</t>
  </si>
  <si>
    <t>政务公开审批</t>
  </si>
  <si>
    <t>其他政府办公厅（室）及相关机构事务支出</t>
  </si>
  <si>
    <t xml:space="preserve">      发展与改革事务</t>
  </si>
  <si>
    <t xml:space="preserve">      统计信息事务</t>
  </si>
  <si>
    <t>专项普查活动</t>
  </si>
  <si>
    <t xml:space="preserve">      财政事务</t>
  </si>
  <si>
    <t>预算改革业务</t>
  </si>
  <si>
    <t>财政国库业务</t>
  </si>
  <si>
    <t>财政监察</t>
  </si>
  <si>
    <t>信息化建设</t>
  </si>
  <si>
    <t>其他财政事务支出</t>
  </si>
  <si>
    <t xml:space="preserve">      审计事务</t>
  </si>
  <si>
    <t xml:space="preserve">      纪检监察事务</t>
  </si>
  <si>
    <t>大案要案查处</t>
  </si>
  <si>
    <t>巡视工作</t>
  </si>
  <si>
    <t>其他纪检监察事务支出</t>
  </si>
  <si>
    <t xml:space="preserve">      商贸事务</t>
  </si>
  <si>
    <t xml:space="preserve"> 行政运行</t>
  </si>
  <si>
    <t xml:space="preserve"> 一般行政管理事务</t>
  </si>
  <si>
    <t xml:space="preserve"> 招商引资</t>
  </si>
  <si>
    <t xml:space="preserve">      民族事务</t>
  </si>
  <si>
    <t xml:space="preserve">               其他民族事务支出</t>
  </si>
  <si>
    <t xml:space="preserve">      港澳台事务</t>
  </si>
  <si>
    <t xml:space="preserve">      档案事务</t>
  </si>
  <si>
    <t xml:space="preserve"> 档案馆</t>
  </si>
  <si>
    <t xml:space="preserve">      民主党派及工商联事务</t>
  </si>
  <si>
    <t xml:space="preserve">      群众团体事务</t>
  </si>
  <si>
    <t xml:space="preserve"> 事业运行</t>
  </si>
  <si>
    <t xml:space="preserve">               其他群众团体事务支出</t>
  </si>
  <si>
    <t xml:space="preserve">      党委办公厅（室）及相关机构事务</t>
  </si>
  <si>
    <t xml:space="preserve">      组织事务</t>
  </si>
  <si>
    <t xml:space="preserve">      宣传事务</t>
  </si>
  <si>
    <t xml:space="preserve"> 其他宣传事务支出</t>
  </si>
  <si>
    <t xml:space="preserve">      统战事务</t>
  </si>
  <si>
    <t xml:space="preserve">      其他共产党事务支出</t>
  </si>
  <si>
    <t xml:space="preserve">      市场监督管理事务</t>
  </si>
  <si>
    <t xml:space="preserve"> 其他市场监督管理事务</t>
  </si>
  <si>
    <t xml:space="preserve">      社会工作事务</t>
  </si>
  <si>
    <t xml:space="preserve"> 专项业务</t>
  </si>
  <si>
    <t xml:space="preserve">      信访事务</t>
  </si>
  <si>
    <t xml:space="preserve">      数据事务</t>
  </si>
  <si>
    <t xml:space="preserve">      其他一般公共服务支出</t>
  </si>
  <si>
    <t xml:space="preserve"> 其他一般公共服务支出</t>
  </si>
  <si>
    <t>其中：武装警察部队</t>
  </si>
  <si>
    <t>武装警察部队</t>
  </si>
  <si>
    <t xml:space="preserve">      公安</t>
  </si>
  <si>
    <t xml:space="preserve"> 信息化建设</t>
  </si>
  <si>
    <t xml:space="preserve"> 执法办案</t>
  </si>
  <si>
    <t xml:space="preserve"> 特别业务</t>
  </si>
  <si>
    <t xml:space="preserve"> 其他公安支出</t>
  </si>
  <si>
    <t xml:space="preserve">      检察院</t>
  </si>
  <si>
    <t xml:space="preserve">      法院</t>
  </si>
  <si>
    <t xml:space="preserve">      司法</t>
  </si>
  <si>
    <t xml:space="preserve"> 基层司法业务</t>
  </si>
  <si>
    <t xml:space="preserve"> 普法宣传</t>
  </si>
  <si>
    <t xml:space="preserve"> 律师管理</t>
  </si>
  <si>
    <t xml:space="preserve"> 公共法律服务</t>
  </si>
  <si>
    <t xml:space="preserve"> 社区矫正</t>
  </si>
  <si>
    <t xml:space="preserve">      国家保密</t>
  </si>
  <si>
    <t xml:space="preserve">      其他公共安全支出</t>
  </si>
  <si>
    <t xml:space="preserve"> 其他公共安全支出</t>
  </si>
  <si>
    <t xml:space="preserve">      教育管理事务</t>
  </si>
  <si>
    <t>其他教育管理事务支出</t>
  </si>
  <si>
    <t xml:space="preserve">      普通教育</t>
  </si>
  <si>
    <t xml:space="preserve"> 学前教育</t>
  </si>
  <si>
    <t xml:space="preserve"> 小学教育</t>
  </si>
  <si>
    <t xml:space="preserve"> 初中教育</t>
  </si>
  <si>
    <t xml:space="preserve"> 高中教育</t>
  </si>
  <si>
    <t xml:space="preserve">      职业教育</t>
  </si>
  <si>
    <t xml:space="preserve"> 中等职业教育</t>
  </si>
  <si>
    <t xml:space="preserve">      成人教育</t>
  </si>
  <si>
    <t xml:space="preserve"> 成人高等教育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</si>
  <si>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</si>
  <si>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</si>
  <si>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</si>
  <si>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</si>
  <si>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</si>
  <si>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</si>
  <si>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农村中小学校舍建设</t>
  </si>
  <si>
    <t xml:space="preserve">               农村中小学教学设施</t>
  </si>
  <si>
    <t xml:space="preserve">               其他教育费附加安排的支出</t>
  </si>
  <si>
    <t xml:space="preserve">      其他教育支出</t>
  </si>
  <si>
    <t xml:space="preserve">               其他教育支出</t>
  </si>
  <si>
    <t xml:space="preserve">      科学技术管理事务</t>
  </si>
  <si>
    <t xml:space="preserve"> 其他科学技术管理事务支出 </t>
  </si>
  <si>
    <t xml:space="preserve">      应用研究</t>
  </si>
  <si>
    <t xml:space="preserve"> 其他应用研究支出 </t>
  </si>
  <si>
    <t xml:space="preserve">      技术研究与开发</t>
  </si>
  <si>
    <t xml:space="preserve"> 科技成果转化于扩散</t>
  </si>
  <si>
    <t xml:space="preserve"> 其他技术研究与开发支出</t>
  </si>
  <si>
    <t xml:space="preserve">      科学技术普及</t>
  </si>
  <si>
    <t xml:space="preserve"> 机构运行</t>
  </si>
  <si>
    <t xml:space="preserve"> 科普活动</t>
  </si>
  <si>
    <t xml:space="preserve"> 其他科学技术普及支出</t>
  </si>
  <si>
    <t xml:space="preserve">      科技重大项目</t>
  </si>
  <si>
    <t xml:space="preserve"> 其他科技重大项目</t>
  </si>
  <si>
    <t xml:space="preserve">      其他科学技术支出</t>
  </si>
  <si>
    <t xml:space="preserve">           其他科学技术支出</t>
  </si>
  <si>
    <t xml:space="preserve">      文化和旅游</t>
  </si>
  <si>
    <t xml:space="preserve"> 图书馆</t>
  </si>
  <si>
    <t xml:space="preserve"> 文化活动</t>
  </si>
  <si>
    <t xml:space="preserve"> 群众文化</t>
  </si>
  <si>
    <t xml:space="preserve"> 文化和旅游管理事务</t>
  </si>
  <si>
    <t xml:space="preserve"> 其他文化和旅游支出</t>
  </si>
  <si>
    <t xml:space="preserve">      文物</t>
  </si>
  <si>
    <t xml:space="preserve"> 文物保护</t>
  </si>
  <si>
    <t xml:space="preserve">      体育</t>
  </si>
  <si>
    <t xml:space="preserve"> 体育场馆</t>
  </si>
  <si>
    <t xml:space="preserve"> 群众体育</t>
  </si>
  <si>
    <t xml:space="preserve"> 其他体育支出</t>
  </si>
  <si>
    <t xml:space="preserve">      广播电视</t>
  </si>
  <si>
    <t xml:space="preserve"> 广播电视事务</t>
  </si>
  <si>
    <t xml:space="preserve"> 其他广播电视支出</t>
  </si>
  <si>
    <t xml:space="preserve">      其他文化旅游体育与传媒支出</t>
  </si>
  <si>
    <t xml:space="preserve"> 其他文化旅游体育与传媒支出</t>
  </si>
  <si>
    <t xml:space="preserve">       人力资源和社会保障管理事务</t>
  </si>
  <si>
    <t xml:space="preserve"> 综合业务管理</t>
  </si>
  <si>
    <t xml:space="preserve"> 劳动保障监察</t>
  </si>
  <si>
    <t xml:space="preserve"> 社会保险业务管理事务</t>
  </si>
  <si>
    <t xml:space="preserve"> 社会保险经办机构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</si>
  <si>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</si>
  <si>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</si>
  <si>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</si>
  <si>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</si>
  <si>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</si>
  <si>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</si>
  <si>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</si>
  <si>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</si>
  <si>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</si>
  <si>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</si>
  <si>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</si>
  <si>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对机关事业单位职业年金的补助</t>
  </si>
  <si>
    <t xml:space="preserve"> 其他行政事业单位养老支出</t>
  </si>
  <si>
    <t xml:space="preserve">       企业改革补助</t>
  </si>
  <si>
    <t xml:space="preserve"> 企业关闭破产补助</t>
  </si>
  <si>
    <t xml:space="preserve"> 其他企业改革发展补助</t>
  </si>
  <si>
    <t xml:space="preserve">       就业补助</t>
  </si>
  <si>
    <t xml:space="preserve"> 就业创业服务补贴</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</si>
  <si>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</si>
  <si>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</si>
  <si>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</si>
  <si>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</si>
  <si>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</si>
  <si>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</si>
  <si>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</si>
  <si>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</si>
  <si>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</si>
  <si>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</si>
  <si>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</si>
  <si>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</si>
  <si>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</si>
  <si>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</si>
  <si>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</si>
  <si>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</si>
  <si>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</si>
  <si>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</si>
  <si>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</si>
  <si>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</si>
  <si>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残疾人康复</t>
  </si>
  <si>
    <t>残疾人体育</t>
  </si>
  <si>
    <t>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</si>
  <si>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</si>
  <si>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</si>
  <si>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</si>
  <si>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</si>
  <si>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</si>
  <si>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</si>
  <si>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</si>
  <si>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</si>
  <si>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</si>
  <si>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</si>
  <si>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</si>
  <si>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其他生活补助</t>
  </si>
  <si>
    <t xml:space="preserve"> 其他城市生活救助</t>
  </si>
  <si>
    <t xml:space="preserve"> 其他农村生活救助</t>
  </si>
  <si>
    <t xml:space="preserve">       财政对基本养老保险基金的补助</t>
  </si>
  <si>
    <r>
      <rPr>
        <b/>
        <sz val="11"/>
        <color rgb="FF000000"/>
        <rFont val="宋体"/>
        <charset val="134"/>
        <scheme val="minor"/>
      </rPr>
      <t xml:space="preserve">          </t>
    </r>
    <r>
      <rPr>
        <sz val="11"/>
        <color rgb="FF000000"/>
        <rFont val="宋体"/>
        <charset val="134"/>
        <scheme val="minor"/>
      </rPr>
      <t>财政对城乡居民基本养老保险基金的补助</t>
    </r>
  </si>
  <si>
    <t xml:space="preserve">       退役军人管理事务</t>
  </si>
  <si>
    <t xml:space="preserve"> 拥军优属</t>
  </si>
  <si>
    <t xml:space="preserve">       财政代缴社会保险费支出</t>
  </si>
  <si>
    <t xml:space="preserve">           财政代缴城乡居民基本养老保险费支出</t>
  </si>
  <si>
    <t xml:space="preserve">       其他社会保障和就业支出</t>
  </si>
  <si>
    <t xml:space="preserve"> 其他社会保障和就业支出</t>
  </si>
  <si>
    <t xml:space="preserve">       卫生健康管理事务</t>
  </si>
  <si>
    <t xml:space="preserve">           一般行政管理事务</t>
  </si>
  <si>
    <t xml:space="preserve">       公立医院</t>
  </si>
  <si>
    <t xml:space="preserve">  综合医院</t>
  </si>
  <si>
    <t xml:space="preserve">  中医（民族）医院</t>
  </si>
  <si>
    <t xml:space="preserve">  妇幼保健医院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</si>
  <si>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</si>
  <si>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</si>
  <si>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</si>
  <si>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</si>
  <si>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</si>
  <si>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</si>
  <si>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</si>
  <si>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</si>
  <si>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</si>
  <si>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其他专业公共卫生机构</t>
  </si>
  <si>
    <t xml:space="preserve">   基本公共卫生服务</t>
  </si>
  <si>
    <t xml:space="preserve">   重大公共卫生服务</t>
  </si>
  <si>
    <t xml:space="preserve">   其他公共卫生支出</t>
  </si>
  <si>
    <t xml:space="preserve">       中医药事务</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</si>
  <si>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</si>
  <si>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</si>
  <si>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</si>
  <si>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</si>
  <si>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</si>
  <si>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</si>
  <si>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</si>
  <si>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</si>
  <si>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</si>
  <si>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</si>
  <si>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</si>
  <si>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</si>
  <si>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</si>
  <si>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</si>
  <si>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</si>
  <si>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</si>
  <si>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行政运行</t>
  </si>
  <si>
    <t xml:space="preserve">   一般行政管理事务</t>
  </si>
  <si>
    <t xml:space="preserve">   其他医疗保障管理事务支出</t>
  </si>
  <si>
    <t xml:space="preserve">       其他卫生健康支出</t>
  </si>
  <si>
    <t xml:space="preserve">   其他卫生健康支出</t>
  </si>
  <si>
    <t xml:space="preserve">       环境保护管理事务</t>
  </si>
  <si>
    <t xml:space="preserve">       自然生态保护</t>
  </si>
  <si>
    <t xml:space="preserve">   生态保护</t>
  </si>
  <si>
    <t xml:space="preserve">   农村环境保护</t>
  </si>
  <si>
    <t xml:space="preserve">   其他自然生态保护支出</t>
  </si>
  <si>
    <t xml:space="preserve">       其他节能环保支出</t>
  </si>
  <si>
    <t xml:space="preserve">   其他节能环保支出</t>
  </si>
  <si>
    <t xml:space="preserve">       城乡社区管理事务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</si>
  <si>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</si>
  <si>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</si>
  <si>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</si>
  <si>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</si>
  <si>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</si>
  <si>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</si>
  <si>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</si>
  <si>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</si>
  <si>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</si>
  <si>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</si>
  <si>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</si>
  <si>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</si>
  <si>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</si>
  <si>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事业运行</t>
  </si>
  <si>
    <t xml:space="preserve">   科技转化与推广服务</t>
  </si>
  <si>
    <t xml:space="preserve">   农产品质量安全</t>
  </si>
  <si>
    <t xml:space="preserve">   防灾救灾</t>
  </si>
  <si>
    <t xml:space="preserve">   农业生产发展</t>
  </si>
  <si>
    <t xml:space="preserve">   农村社会事业</t>
  </si>
  <si>
    <t xml:space="preserve">   乡村道路建设</t>
  </si>
  <si>
    <t xml:space="preserve">   渔业发展</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</si>
  <si>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</si>
  <si>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</si>
  <si>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</si>
  <si>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</si>
  <si>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</si>
  <si>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</si>
  <si>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森林生态效益补偿</t>
  </si>
  <si>
    <t xml:space="preserve">   林业草原防灾减灾</t>
  </si>
  <si>
    <t xml:space="preserve">   退耕还林还草</t>
  </si>
  <si>
    <t xml:space="preserve">   其他林业和草原支出</t>
  </si>
  <si>
    <t xml:space="preserve">        水利</t>
  </si>
  <si>
    <t xml:space="preserve">   水利行业业务管理</t>
  </si>
  <si>
    <t xml:space="preserve">   水利工程运行与维护</t>
  </si>
  <si>
    <t xml:space="preserve">   水资源节约管理与保护</t>
  </si>
  <si>
    <t xml:space="preserve">   防汛</t>
  </si>
  <si>
    <t xml:space="preserve">   农村水利</t>
  </si>
  <si>
    <t xml:space="preserve">   江河湖库水系综合整治</t>
  </si>
  <si>
    <t xml:space="preserve">   大中型水库移民后期扶持专项支出</t>
  </si>
  <si>
    <t xml:space="preserve">   农村供水</t>
  </si>
  <si>
    <t xml:space="preserve">   其他水利支出</t>
  </si>
  <si>
    <t xml:space="preserve">        巩固脱贫攻坚成果衔接乡村振兴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</si>
  <si>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</si>
  <si>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</si>
  <si>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</si>
  <si>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</si>
  <si>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</si>
  <si>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</si>
  <si>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</si>
  <si>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</si>
  <si>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</si>
  <si>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</si>
  <si>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r>
      <rPr>
        <b/>
        <sz val="11"/>
        <color rgb="FF000000"/>
        <rFont val="宋体"/>
        <charset val="134"/>
        <scheme val="minor"/>
      </rPr>
      <t xml:space="preserve">        </t>
    </r>
    <r>
      <rPr>
        <sz val="11"/>
        <color rgb="FF000000"/>
        <rFont val="宋体"/>
        <charset val="134"/>
        <scheme val="minor"/>
      </rPr>
      <t xml:space="preserve">    支持农村金融机构</t>
    </r>
  </si>
  <si>
    <t xml:space="preserve">   农业保险保费补贴</t>
  </si>
  <si>
    <t xml:space="preserve">   创业担保贷款贴息及奖补</t>
  </si>
  <si>
    <t xml:space="preserve">        目标价格补贴</t>
  </si>
  <si>
    <t xml:space="preserve">   其他目标价格补贴</t>
  </si>
  <si>
    <t xml:space="preserve">        其他农林水支出</t>
  </si>
  <si>
    <t xml:space="preserve">   其他农林水支出</t>
  </si>
  <si>
    <t xml:space="preserve">       公路水路运输</t>
  </si>
  <si>
    <t xml:space="preserve">   公路建设</t>
  </si>
  <si>
    <t xml:space="preserve">   公路养护</t>
  </si>
  <si>
    <t xml:space="preserve">   公路和运输安全</t>
  </si>
  <si>
    <t xml:space="preserve">   公路运输管理</t>
  </si>
  <si>
    <t xml:space="preserve">   其他公路水路运输支出</t>
  </si>
  <si>
    <t xml:space="preserve">       其他交通运输支出</t>
  </si>
  <si>
    <t xml:space="preserve">             其他交通运输支出</t>
  </si>
  <si>
    <t>十四、资源勘探信息等支出</t>
  </si>
  <si>
    <t xml:space="preserve">       制造业</t>
  </si>
  <si>
    <t xml:space="preserve">   其他制造业支出</t>
  </si>
  <si>
    <t xml:space="preserve">       建筑业</t>
  </si>
  <si>
    <t xml:space="preserve">   其他建筑业支出</t>
  </si>
  <si>
    <t xml:space="preserve">       国有资产监管</t>
  </si>
  <si>
    <t xml:space="preserve">   其他国有资产监管支出</t>
  </si>
  <si>
    <t xml:space="preserve">       支持中小企业发展和管理支出</t>
  </si>
  <si>
    <t xml:space="preserve">   中小企业发展专项</t>
  </si>
  <si>
    <t xml:space="preserve">        商业流通事务</t>
  </si>
  <si>
    <t xml:space="preserve">   其他商业流通事务支出</t>
  </si>
  <si>
    <t xml:space="preserve">        其他商业服务业等支出</t>
  </si>
  <si>
    <t xml:space="preserve">   其他商业服务业等支出</t>
  </si>
  <si>
    <t xml:space="preserve">        自然资源事务</t>
  </si>
  <si>
    <t xml:space="preserve">             自然资源利用与保护</t>
  </si>
  <si>
    <t xml:space="preserve">        气象事务</t>
  </si>
  <si>
    <r>
      <rPr>
        <b/>
        <sz val="11"/>
        <color rgb="FF000000"/>
        <rFont val="宋体"/>
        <charset val="134"/>
        <scheme val="minor"/>
      </rPr>
      <t xml:space="preserve">           </t>
    </r>
    <r>
      <rPr>
        <sz val="11"/>
        <color rgb="FF000000"/>
        <rFont val="宋体"/>
        <charset val="134"/>
        <scheme val="minor"/>
      </rPr>
      <t>气象事业机构</t>
    </r>
  </si>
  <si>
    <t xml:space="preserve">        保障性安居工程支出</t>
  </si>
  <si>
    <t xml:space="preserve">                 农村危房改造</t>
  </si>
  <si>
    <t xml:space="preserve">                 公共租赁住房</t>
  </si>
  <si>
    <t xml:space="preserve">                 老旧小区改造</t>
  </si>
  <si>
    <t xml:space="preserve">                 配租型住房保障</t>
  </si>
  <si>
    <t xml:space="preserve">                 其他保障性安居工程支出</t>
  </si>
  <si>
    <t xml:space="preserve">        住房改革支出</t>
  </si>
  <si>
    <t xml:space="preserve">   住房公积金</t>
  </si>
  <si>
    <t xml:space="preserve">        粮油物资事务</t>
  </si>
  <si>
    <t xml:space="preserve">   其他粮油物资事务支出</t>
  </si>
  <si>
    <t xml:space="preserve">        粮油储备</t>
  </si>
  <si>
    <t xml:space="preserve">   储备粮油补贴</t>
  </si>
  <si>
    <t xml:space="preserve">   储备粮油差价补贴</t>
  </si>
  <si>
    <t>二十一、灾害防止及应急管理支出</t>
  </si>
  <si>
    <t xml:space="preserve">        应急管理事务</t>
  </si>
  <si>
    <t xml:space="preserve">   安全监管</t>
  </si>
  <si>
    <t xml:space="preserve">   应急救援</t>
  </si>
  <si>
    <t xml:space="preserve">        消防救援事务</t>
  </si>
  <si>
    <t xml:space="preserve">        矿山安全</t>
  </si>
  <si>
    <t xml:space="preserve">        自然灾害防治</t>
  </si>
  <si>
    <t xml:space="preserve">                 地质灾害防治</t>
  </si>
  <si>
    <t xml:space="preserve">                 其他自然灾害防治支出</t>
  </si>
  <si>
    <t xml:space="preserve">        自然灾害救灾及恢复重建支出</t>
  </si>
  <si>
    <t xml:space="preserve">        其他灾害防治及应急管理支出</t>
  </si>
  <si>
    <t xml:space="preserve">                其他支出</t>
  </si>
  <si>
    <t xml:space="preserve">        地方政府一般债务付息支出</t>
  </si>
  <si>
    <t xml:space="preserve">         地方政府一般债券付息支出</t>
  </si>
  <si>
    <t xml:space="preserve">       地方政府一般债务发行费用支出</t>
  </si>
  <si>
    <t>表12</t>
  </si>
  <si>
    <t>2025年达州市达川区区级一般公共预算收支预算平衡表</t>
  </si>
  <si>
    <t>收  入</t>
  </si>
  <si>
    <t>支  出</t>
  </si>
  <si>
    <t>补助下级支出</t>
  </si>
  <si>
    <t xml:space="preserve"> 返还性收入</t>
  </si>
  <si>
    <t>一般性转移支付</t>
  </si>
  <si>
    <t>专项转移支付</t>
  </si>
  <si>
    <t>上解收入</t>
  </si>
  <si>
    <t>体制上解收入</t>
  </si>
  <si>
    <t>专项上解收入</t>
  </si>
  <si>
    <t>债务转贷支出</t>
  </si>
  <si>
    <t>地方政府一般债券转贷支出</t>
  </si>
  <si>
    <t>地方政府向外国政府借款转贷支出</t>
  </si>
  <si>
    <t>地方政府向国际组织借款转贷支出</t>
  </si>
  <si>
    <t>地方政府其他一般债务转贷支出</t>
  </si>
  <si>
    <t>表13</t>
  </si>
  <si>
    <t>2025年达州市达川区一般公共预算
经济分类科目支出预算表</t>
  </si>
  <si>
    <t>合    计</t>
  </si>
  <si>
    <t>一、机关工资福利支出</t>
  </si>
  <si>
    <t xml:space="preserve">   其中：工资奖金津补贴</t>
  </si>
  <si>
    <t xml:space="preserve">         社会保障缴费</t>
  </si>
  <si>
    <t xml:space="preserve">         住房公积金</t>
  </si>
  <si>
    <t xml:space="preserve">         其他工资福利支出</t>
  </si>
  <si>
    <t>二、机关商品和服务支出</t>
  </si>
  <si>
    <t xml:space="preserve">         办公经费</t>
  </si>
  <si>
    <t xml:space="preserve">         会议费 </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</si>
  <si>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</si>
  <si>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</si>
  <si>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</si>
  <si>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</si>
  <si>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</si>
  <si>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</si>
  <si>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</si>
  <si>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</si>
  <si>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</si>
  <si>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</si>
  <si>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</si>
  <si>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</si>
  <si>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 </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</si>
  <si>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</si>
  <si>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</si>
  <si>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</si>
  <si>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</si>
  <si>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</si>
  <si>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</si>
  <si>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</si>
  <si>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</si>
  <si>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</si>
  <si>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</si>
  <si>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</si>
  <si>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</si>
  <si>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</si>
  <si>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</si>
  <si>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</si>
  <si>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</si>
  <si>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</si>
  <si>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</si>
  <si>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</si>
  <si>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</si>
  <si>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</si>
  <si>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</si>
  <si>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</si>
  <si>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</si>
  <si>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</si>
  <si>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</si>
  <si>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</si>
  <si>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</si>
  <si>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</si>
  <si>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</si>
  <si>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</si>
  <si>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</si>
  <si>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</si>
  <si>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十三、转移性支出</t>
  </si>
  <si>
    <t xml:space="preserve">         上下级政府间转移性支出</t>
  </si>
  <si>
    <t>十四、预备费及预留</t>
  </si>
  <si>
    <t xml:space="preserve">         预备费</t>
  </si>
  <si>
    <t>十五、其他支出</t>
  </si>
  <si>
    <t xml:space="preserve">         赠与</t>
  </si>
  <si>
    <t xml:space="preserve">         国家赔偿费用支出</t>
  </si>
  <si>
    <t xml:space="preserve">         对民间非营利组织和群众性自治组织补贴</t>
  </si>
  <si>
    <t xml:space="preserve">         其他支出</t>
  </si>
  <si>
    <t>表14</t>
  </si>
  <si>
    <t>2025年达州市达川区级一般公共预算
经济分类科目支出预算表</t>
  </si>
  <si>
    <t>十二、债务还本付出</t>
  </si>
  <si>
    <t>表15</t>
  </si>
  <si>
    <t>2025年达州市达川区对下一般公共预算
转移支付和税收返还预算表</t>
  </si>
  <si>
    <t>转移支付名称</t>
  </si>
  <si>
    <t>上年执行数</t>
  </si>
  <si>
    <t>本年预算数</t>
  </si>
  <si>
    <t>一、一般性转移支付</t>
  </si>
  <si>
    <t>其中：均衡性转移支付</t>
  </si>
  <si>
    <t xml:space="preserve">  重点生态功能区转移支付</t>
  </si>
  <si>
    <t xml:space="preserve">  县级基本财力保障机制奖补资金</t>
  </si>
  <si>
    <t xml:space="preserve">  资源枯竭城市转移支付</t>
  </si>
  <si>
    <t xml:space="preserve">  革命老区转移支付</t>
  </si>
  <si>
    <t xml:space="preserve">  民族地区转移支付</t>
  </si>
  <si>
    <t xml:space="preserve">  欠发达地区转移支付</t>
  </si>
  <si>
    <t xml:space="preserve">     共同财政事权转移支付</t>
  </si>
  <si>
    <t xml:space="preserve">      其中：成品油税费改革转移支付</t>
  </si>
  <si>
    <t xml:space="preserve">        城乡义务教育补助经费</t>
  </si>
  <si>
    <t xml:space="preserve">        ……</t>
  </si>
  <si>
    <t xml:space="preserve"> 税收返还</t>
  </si>
  <si>
    <t xml:space="preserve"> 体制结算补助</t>
  </si>
  <si>
    <t>二、专项转移支付</t>
  </si>
  <si>
    <t>其中：民族事业发展专项资金</t>
  </si>
  <si>
    <t xml:space="preserve">          帮扶干部风险保障金</t>
  </si>
  <si>
    <t xml:space="preserve">            ……</t>
  </si>
  <si>
    <r>
      <rPr>
        <b/>
        <sz val="11"/>
        <color theme="1"/>
        <rFont val="宋体"/>
        <charset val="134"/>
        <scheme val="minor"/>
      </rPr>
      <t>备注：</t>
    </r>
    <r>
      <rPr>
        <sz val="11"/>
        <color theme="1"/>
        <rFont val="宋体"/>
        <charset val="134"/>
        <scheme val="minor"/>
      </rPr>
      <t>区（县）为预算级次最后一级，不存在对下转移支付，故此表无数据。</t>
    </r>
  </si>
  <si>
    <t>表16</t>
  </si>
  <si>
    <t>2025年达州市达川区政府性基金预算收入预算表</t>
  </si>
  <si>
    <t>一、政府性基金收入</t>
  </si>
  <si>
    <t>农网还贷资金收入</t>
  </si>
  <si>
    <t>国有土地收益基金收入</t>
  </si>
  <si>
    <t>农业土地开发资金收入</t>
  </si>
  <si>
    <t>国有土地使用权出让收入</t>
  </si>
  <si>
    <t>大中型水库库区基金收入</t>
  </si>
  <si>
    <t>污水处理费收入</t>
  </si>
  <si>
    <t>城市基础设施配套费收入</t>
  </si>
  <si>
    <t>其他政府性基金收入</t>
  </si>
  <si>
    <t>二、转移性收入</t>
  </si>
  <si>
    <t xml:space="preserve">       上年结余收入</t>
  </si>
  <si>
    <t>三、专项债务对应项目专项收入</t>
  </si>
  <si>
    <t>港口建设费专项债务对应项目专项收入</t>
  </si>
  <si>
    <t>国家电影事业发展专项资金专项债务对应项目专项收入</t>
  </si>
  <si>
    <t>国有土地使用权出让金专项债务对应项目专项收入</t>
  </si>
  <si>
    <t>国有土地收益基金专项债务对应项目专项收入</t>
  </si>
  <si>
    <t>农业土地开发资金专项债务对应项目专项收入</t>
  </si>
  <si>
    <t>其他政府性基金专项债务对应项目专项收入</t>
  </si>
  <si>
    <t>政府性基金预算收入合计</t>
  </si>
  <si>
    <t>表17</t>
  </si>
  <si>
    <t>2025年达州市达川区政府性基金预算支出预算表</t>
  </si>
  <si>
    <t>核电站乏燃料处理处置基金支出</t>
  </si>
  <si>
    <t>国家电影事业发展专项资金安排的支出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</si>
  <si>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</si>
  <si>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</si>
  <si>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</si>
  <si>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</si>
  <si>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</si>
  <si>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</si>
  <si>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废弃电子产品处理基金支出</t>
  </si>
  <si>
    <t>大中型水库库区基金安排的支出</t>
  </si>
  <si>
    <t>国家重大水利工程建设基金安排的支出</t>
  </si>
  <si>
    <t>大中型水库库区基金对应专项债务收入安排的支出</t>
  </si>
  <si>
    <t>国家重大水利工程建设基金对应专项债务收入安排的支出</t>
  </si>
  <si>
    <t>车辆通行费安排的支出</t>
  </si>
  <si>
    <t>港口建设费安排的支出</t>
  </si>
  <si>
    <t>民航发展基金支出</t>
  </si>
  <si>
    <t>政府收费公路专项债券收入安排的支出</t>
  </si>
  <si>
    <t>车辆通行费对应专项债务收入安排的支出</t>
  </si>
  <si>
    <t>港口建设费对应专项债务收入安排的支出</t>
  </si>
  <si>
    <t>农网还贷资金支出</t>
  </si>
  <si>
    <t>金融调控支出</t>
  </si>
  <si>
    <t>其他政府性基金及对应专项债务收入安排的支出</t>
  </si>
  <si>
    <t>彩票发行销售机构业务费安排的支出</t>
  </si>
  <si>
    <t>彩票公益金安排的支出</t>
  </si>
  <si>
    <t>地方政府专项债务付息支出</t>
  </si>
  <si>
    <t>国有土地使用权出让金债务发行费用支出</t>
  </si>
  <si>
    <t>十三、抗疫特别国债安排的支出</t>
  </si>
  <si>
    <t>基础设施建设</t>
  </si>
  <si>
    <t>抗疫相关支出</t>
  </si>
  <si>
    <t>十四、转移性支出</t>
  </si>
  <si>
    <t xml:space="preserve">       政府性基金补助支出</t>
  </si>
  <si>
    <t xml:space="preserve">       政府性基金上解支出</t>
  </si>
  <si>
    <t xml:space="preserve">       调出资金</t>
  </si>
  <si>
    <t xml:space="preserve">       年终结余（转）</t>
  </si>
  <si>
    <t>十五、债务支出</t>
  </si>
  <si>
    <t xml:space="preserve">       地方政府专项债务还本支出</t>
  </si>
  <si>
    <t xml:space="preserve">       地方政府专项债务转贷支出</t>
  </si>
  <si>
    <t>政府性基金预算支出合计</t>
  </si>
  <si>
    <t>表18</t>
  </si>
  <si>
    <t>2025年达州市达川区政府性基金预算收支预算平衡表</t>
  </si>
  <si>
    <t>政府性基金预算收入</t>
  </si>
  <si>
    <t>政府性基金预算支出</t>
  </si>
  <si>
    <t>地方政府专项债务还本支出</t>
  </si>
  <si>
    <t>地方政府专项债务转贷收入</t>
  </si>
  <si>
    <t>表19</t>
  </si>
  <si>
    <t>2025年达州市达川区区级政府性基金预算收入预算表</t>
  </si>
  <si>
    <t>表20</t>
  </si>
  <si>
    <t>2025年达州市达川区区级政府性基金预算支出预算表</t>
  </si>
  <si>
    <t>地方政府专项债务发行费用支出</t>
  </si>
  <si>
    <t>表21</t>
  </si>
  <si>
    <t>2025年达州市达川区区级政府性基金预算收支预算平衡表</t>
  </si>
  <si>
    <t>表22</t>
  </si>
  <si>
    <t>2025年达州市达川区对下政府性基金预算
转移支付预算表</t>
  </si>
  <si>
    <t>一、文化旅游体育与传媒支出</t>
  </si>
  <si>
    <t>其中：国家电影事业发展专项资金安排的支出</t>
  </si>
  <si>
    <t xml:space="preserve">     其中：其他国家电影事业发展专项资金支出</t>
  </si>
  <si>
    <t>二、……</t>
  </si>
  <si>
    <t>其中：……</t>
  </si>
  <si>
    <t xml:space="preserve">     其中：……</t>
  </si>
  <si>
    <r>
      <rPr>
        <b/>
        <sz val="11"/>
        <rFont val="宋体"/>
        <charset val="134"/>
      </rPr>
      <t>备注：</t>
    </r>
    <r>
      <rPr>
        <sz val="11"/>
        <rFont val="宋体"/>
        <charset val="134"/>
      </rPr>
      <t>区（县）为预算级次最后一级，不存在对下转移支付，故此表无数据。</t>
    </r>
  </si>
  <si>
    <t>表23</t>
  </si>
  <si>
    <t>2025年达州市达川区国有资本经营预算收入预算表</t>
  </si>
  <si>
    <t>2024年
执行数</t>
  </si>
  <si>
    <t>2025年
预算数</t>
  </si>
  <si>
    <t>为上年
执行</t>
  </si>
  <si>
    <t>表24</t>
  </si>
  <si>
    <t>2025年达州市达川区国有资本经营预算支出预算表</t>
  </si>
  <si>
    <t xml:space="preserve">        厂办大集体改革支出</t>
  </si>
  <si>
    <t xml:space="preserve"> ……</t>
  </si>
  <si>
    <t>表25</t>
  </si>
  <si>
    <t>2025年达州市达川区国有资本经营预算收支预算平衡表</t>
  </si>
  <si>
    <t>国有资本经营预算收入</t>
  </si>
  <si>
    <t>国有资本经营预算支出</t>
  </si>
  <si>
    <t xml:space="preserve">  上级补助收入</t>
  </si>
  <si>
    <t xml:space="preserve">  上解支出</t>
  </si>
  <si>
    <t xml:space="preserve">  上年结余收入</t>
  </si>
  <si>
    <t xml:space="preserve">  调出资金</t>
  </si>
  <si>
    <t>表26</t>
  </si>
  <si>
    <t>2025年达州市达川区区级国有资本经营预算收入预算表</t>
  </si>
  <si>
    <t>表27</t>
  </si>
  <si>
    <t>2025年达州市达川区区级国有资本经营预算支出预算表</t>
  </si>
  <si>
    <t>表28</t>
  </si>
  <si>
    <t>2025年达州市达川区区级国有资本经营预算收支预算平衡表</t>
  </si>
  <si>
    <t xml:space="preserve">  补助下级支出</t>
  </si>
  <si>
    <t xml:space="preserve">  上解收入</t>
  </si>
  <si>
    <t>表29</t>
  </si>
  <si>
    <t>2025年达州市达川区对下国有资本经营预算
转移支付预算表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</si>
  <si>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</si>
  <si>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为上年
执行数</t>
  </si>
  <si>
    <t>表30</t>
  </si>
  <si>
    <t>2025年达州市达川区社会保险基金预算收入预算表</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</si>
  <si>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</si>
  <si>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</si>
  <si>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</si>
  <si>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</si>
  <si>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</si>
  <si>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</si>
  <si>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</si>
  <si>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</si>
  <si>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</si>
  <si>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</si>
  <si>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</si>
  <si>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</si>
  <si>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</si>
  <si>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</si>
  <si>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</si>
  <si>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</si>
  <si>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</si>
  <si>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</si>
  <si>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</si>
  <si>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</si>
  <si>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</si>
  <si>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</si>
  <si>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</si>
  <si>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</si>
  <si>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</si>
  <si>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</si>
  <si>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</si>
  <si>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</si>
  <si>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</si>
  <si>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</si>
  <si>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</si>
  <si>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</si>
  <si>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</si>
  <si>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</si>
  <si>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</si>
  <si>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</si>
  <si>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</si>
  <si>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</si>
  <si>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</si>
  <si>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</si>
  <si>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</si>
  <si>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备注：1.“预算科目”根据政府收支分类科目调整进行相应调整。
     2.按照《预算法》要求，社会保险基金预算按统筹层次编制，统筹地区公开本地区社会保
        险基金预算时，应公开到本统筹层次及下级的社会保险险种。
     3.因城乡居民养老保险从2024年起实行市级统筹，故此表无数据。</t>
  </si>
  <si>
    <t>表31</t>
  </si>
  <si>
    <t>2025年达州市达川区社会保险基金预算支出预算表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</si>
  <si>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</si>
  <si>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</si>
  <si>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</si>
  <si>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</si>
  <si>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</si>
  <si>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</si>
  <si>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</si>
  <si>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</si>
  <si>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</si>
  <si>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</si>
  <si>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</si>
  <si>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</si>
  <si>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</si>
  <si>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</si>
  <si>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</si>
  <si>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</si>
  <si>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</si>
  <si>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</si>
  <si>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</si>
  <si>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</si>
  <si>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</si>
  <si>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</si>
  <si>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</si>
  <si>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</si>
  <si>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</si>
  <si>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</si>
  <si>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</si>
  <si>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</si>
  <si>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</si>
  <si>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</si>
  <si>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</si>
  <si>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</si>
  <si>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</si>
  <si>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</si>
  <si>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</si>
  <si>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</si>
  <si>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备注：1.“预算科目”根据政府收支分类科目调整进行相应调整。
      2.按照《预算法》要求，社会保险基金预算按统筹层次编制，统筹地区公开本地区社会
        保险基金预算时，应公开到本统筹层次及下级的社会保险险种。
      3.因城乡居民养老保险从2024年起实行市级统筹，故此表无数据。</t>
  </si>
  <si>
    <t>表32</t>
  </si>
  <si>
    <t>2025年达州市达川区社会保险基金预算收支预算平衡表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</si>
  <si>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</si>
  <si>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</si>
  <si>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</si>
  <si>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</si>
  <si>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</si>
  <si>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</si>
  <si>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</si>
  <si>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</si>
  <si>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</si>
  <si>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</si>
  <si>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</si>
  <si>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</si>
  <si>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</si>
  <si>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</si>
  <si>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</si>
  <si>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年终结余</t>
  </si>
  <si>
    <t>备注：1.“预算科目”根据政府收支分类科目调整进行相应调整。
      2.按照《预算法》要求，社会保险基金预算按统筹层次编制，统筹地区公开本地区社会保险基金预算
        时，应公开到本统筹层次及下级的社会保险险种。
     3.因城乡居民养老保险从2024年起实行市级统筹，故此表无数据。</t>
  </si>
  <si>
    <t>表33</t>
  </si>
  <si>
    <t>2025年达州市达川区区级社会保险基金预算收入预算表</t>
  </si>
  <si>
    <t>备注：1.“预算科目”根据政府收支分类科目调整进行相应调整。
      2.按照《预算法》要求，社会保险基金预算按统筹层次编制，统筹地区公开本级社会保险基金
        预算时， 应公开到本统筹层次的社会保险险种。
      3.因城乡居民养老保险从2024年起实行市级统筹，故此表无数据。</t>
  </si>
  <si>
    <t>表34</t>
  </si>
  <si>
    <t>2025年达州市达川区区级社会保险基金预算支出预算表</t>
  </si>
  <si>
    <t>备注：1.“预算科目”根据政府收支分类科目调整进行相应调整。
      2.按照《预算法》要求，社会保险基金预算按统筹层次编制，统筹地区公开本级社会保险
        基金预算时，应公开到本统筹层次的社会保险险种。
      3.因城乡居民养老保险从2024年起实行市级统筹，故此表无数据。</t>
  </si>
  <si>
    <t>表35</t>
  </si>
  <si>
    <t>2025年达州市达川区区级社会保险基金预算收支预算平衡表</t>
  </si>
  <si>
    <t>备注：1.“预算科目”根据政府收支分类科目调整进行相应调整。
      2.按照《预算法》要求，社会保险基金预算按统筹层次编制，统筹地区公开本级社会保险基金预算时，
        应公开到本统筹层次的社会保险险种。
      3.因城乡居民养老保险从2024年起实行市级统筹，故此表无数据。</t>
  </si>
  <si>
    <t>表36</t>
  </si>
  <si>
    <t>达州市达川区2024年地方政府债务限额及余额预算情况表</t>
  </si>
  <si>
    <t>地   区</t>
  </si>
  <si>
    <t>2024年债务限额</t>
  </si>
  <si>
    <t>2024年债务余额预计执行数</t>
  </si>
  <si>
    <t>一般债务</t>
  </si>
  <si>
    <t>专项债务</t>
  </si>
  <si>
    <t>公  式</t>
  </si>
  <si>
    <t>A=B+C</t>
  </si>
  <si>
    <t>B</t>
  </si>
  <si>
    <t>C</t>
  </si>
  <si>
    <t>D=E+F</t>
  </si>
  <si>
    <t>E</t>
  </si>
  <si>
    <t>F</t>
  </si>
  <si>
    <t>达川区合计</t>
  </si>
  <si>
    <t xml:space="preserve">  一、达川区本级</t>
  </si>
  <si>
    <t>注：1.本表反映上一年度本地区、本级及所属地区地方政府债务限额及余额预计执行数。
    2.本表由县级以上地方各级财政部门在本级人民代表大会批准预算后二十日内公开。</t>
  </si>
  <si>
    <t>表37</t>
  </si>
  <si>
    <t>达州市达川区地方政府一般债务余额情况表</t>
  </si>
  <si>
    <t>项    目</t>
  </si>
  <si>
    <t>一、2023年末地方政府一般债务余额实际数</t>
  </si>
  <si>
    <t>二、2024年末地方政府一般债务限额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</si>
  <si>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</si>
  <si>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</si>
  <si>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</si>
  <si>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</si>
  <si>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</si>
  <si>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六、2024年末地方政府一般债务剩余年限（年）</t>
  </si>
  <si>
    <t>七、2025年地方政府一般债务新增举债额度</t>
  </si>
  <si>
    <t>八、2025年地方政府一般债务限额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</si>
  <si>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</si>
  <si>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表38</t>
  </si>
  <si>
    <t>达州市达川区地方政府专项债务余额情况表</t>
  </si>
  <si>
    <t>一、2023年末地方政府专项债务余额实际数</t>
  </si>
  <si>
    <t>二、2024年末地方政府专项债务限额</t>
  </si>
  <si>
    <t>三、2024年地方政府专项债务发行额</t>
  </si>
  <si>
    <t>四、2024年地方政府专项债务还本额</t>
  </si>
  <si>
    <t>五、2024年末地方政府专项债务余额预计执行数</t>
  </si>
  <si>
    <t>六、2024年末地方政府专项债务剩余年限（年）</t>
  </si>
  <si>
    <t>七、2025年地方政府专项债务新增举债额度</t>
  </si>
  <si>
    <t>八、2025年末地方政府专项债务限额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</si>
  <si>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</si>
  <si>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表39</t>
  </si>
  <si>
    <t>达州市达川区地方政府债券发行及还本付息情况表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</si>
  <si>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</si>
  <si>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</si>
  <si>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</si>
  <si>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</si>
  <si>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</si>
  <si>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</si>
  <si>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</si>
  <si>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</si>
  <si>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</si>
  <si>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</si>
  <si>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</si>
  <si>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</si>
  <si>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</si>
  <si>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</si>
  <si>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</si>
  <si>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</si>
  <si>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</si>
  <si>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</si>
  <si>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</si>
  <si>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</si>
  <si>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</si>
  <si>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</si>
  <si>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</si>
  <si>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</si>
  <si>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</si>
  <si>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</si>
  <si>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</si>
  <si>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</si>
  <si>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</si>
  <si>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</si>
  <si>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</si>
  <si>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表40</t>
  </si>
  <si>
    <t>达州市达川区本级2024年地方政府专项债务表</t>
  </si>
  <si>
    <t>项目</t>
  </si>
  <si>
    <t>一、专项债券收入</t>
  </si>
  <si>
    <t>二、专项债券支出</t>
  </si>
  <si>
    <t>三、还本付息</t>
  </si>
  <si>
    <t xml:space="preserve">    其中：还本预计执行数</t>
  </si>
  <si>
    <t xml:space="preserve">          付息预计执行数</t>
  </si>
  <si>
    <t>四、项目负债规模</t>
  </si>
  <si>
    <t>五、已发行专项债券期限（年）</t>
  </si>
  <si>
    <t>六、已发行专项债券利率（%）</t>
  </si>
  <si>
    <t>注：1.本表反映上一年度本级政府专项债券收入、支出、还本付息及专项收入情况，反映本级项目的负债规模、期限、利率、还本付息等情况。
    2.本表由县级以上地方各级财政部门在本级人民代表大会批准预算后二十日内公开。</t>
  </si>
  <si>
    <t>表41</t>
  </si>
  <si>
    <t>达州市达川区本级2024年新增政府债券项目实施情况表</t>
  </si>
  <si>
    <t>区划名称</t>
  </si>
  <si>
    <t>项目实施单位</t>
  </si>
  <si>
    <t>项目名称</t>
  </si>
  <si>
    <t>新增债券资金发行金额</t>
  </si>
  <si>
    <t>财政部门资金拨付</t>
  </si>
  <si>
    <t>项目概况</t>
  </si>
  <si>
    <t>一般债券</t>
  </si>
  <si>
    <t>专项债券</t>
  </si>
  <si>
    <t>拨付金额</t>
  </si>
  <si>
    <t>拨付进度（%）</t>
  </si>
  <si>
    <t>达川区</t>
  </si>
  <si>
    <t>达州市国有资产经营管理有限公司</t>
  </si>
  <si>
    <t>新建西安至重庆高速铁路安康至重庆段</t>
  </si>
  <si>
    <t>铁路（含城际铁路和铁路专用线）</t>
  </si>
  <si>
    <t>达州市达川发展控股有限公司</t>
  </si>
  <si>
    <t>达川区石家湾智慧停车场建设项目</t>
  </si>
  <si>
    <t>城市停车场</t>
  </si>
  <si>
    <t>达川区城市公共停车场及充电桩建设项目</t>
  </si>
  <si>
    <t>达州市达川区云门水务投资有限责任公司</t>
  </si>
  <si>
    <t>达州市达川区斑竹沟水库工程</t>
  </si>
  <si>
    <t>水利</t>
  </si>
  <si>
    <t>达州市达川铁山置业有限公司</t>
  </si>
  <si>
    <t>达川区翠屏大道工程</t>
  </si>
  <si>
    <t>地下管线管廊</t>
  </si>
  <si>
    <t>达川区土肥站</t>
  </si>
  <si>
    <t>达州市达川区2022年高标准农田建设项目</t>
  </si>
  <si>
    <t>农业</t>
  </si>
  <si>
    <t>达州弘义投资建设有限责任公司</t>
  </si>
  <si>
    <t>达州市高铁货运物流基地一期工程</t>
  </si>
  <si>
    <t>省级产业园区基础设施</t>
  </si>
  <si>
    <t>达川区人民医院</t>
  </si>
  <si>
    <t>达川区人民医院新建业务用房项目（二期）</t>
  </si>
  <si>
    <t>卫生健康（含应急医疗救治设施、公共卫生设施）</t>
  </si>
  <si>
    <t>达川区华仙片区老旧小区改造建设项目</t>
  </si>
  <si>
    <t>城镇老旧小区改造</t>
  </si>
  <si>
    <t>达川区金久片区老旧小区改造建设项目</t>
  </si>
  <si>
    <t>达川区新桥片区老旧小区改造建设项目</t>
  </si>
  <si>
    <t>达州市达川区国有资产经营管理有限公司</t>
  </si>
  <si>
    <t>达川区石桥镇、罐子镇及明月江街道污水处理设施升级改造工程</t>
  </si>
  <si>
    <t>城镇污水垃圾收集处理</t>
  </si>
  <si>
    <t>达州南站站区配套工程</t>
  </si>
  <si>
    <t>产业园区基础设施（主要支持国家级、省级产业园区基础设施）</t>
  </si>
  <si>
    <t>达州市创达路桥有限责任公司</t>
  </si>
  <si>
    <t>国道210线达州市过境段公路改建工程</t>
  </si>
  <si>
    <t>收费公路</t>
  </si>
  <si>
    <t>达州市达川区水务局</t>
  </si>
  <si>
    <t>固定资产借款合同</t>
  </si>
  <si>
    <t>偿还存量债务</t>
  </si>
  <si>
    <t>达州市达川区政府投资公司</t>
  </si>
  <si>
    <t>达州市达川区南坝片区滨江路棚户区改造一期项目</t>
  </si>
  <si>
    <t>达川区棚户区改造一期工程项目政府购买社会公共服务协议</t>
  </si>
  <si>
    <t>达川区住建局</t>
  </si>
  <si>
    <t>达川区空港新区棚改项目资金</t>
  </si>
  <si>
    <t>达州市达川区西部易地扶贫搬迁项目</t>
  </si>
  <si>
    <t>达州市达川区交通运输局</t>
  </si>
  <si>
    <t>农村公路非PSL中长期扶贫贷款</t>
  </si>
  <si>
    <t>小河嘴片区棚户区改造一期</t>
  </si>
  <si>
    <t>达川区一号干道一期建设工程项目</t>
  </si>
  <si>
    <t>达川区南坝片区（滨江路三期和纺织厂一期）棚户区改造项目</t>
  </si>
  <si>
    <t>注：1.本表反映本级上一年度安排的新增地方政府债券资金使用情况。
    2.本表由县级以上地方各级财政部门在本级人民代表大会批准预算后二十日内公开。</t>
  </si>
  <si>
    <t>表42</t>
  </si>
  <si>
    <t>达州市达川区2025年地方政府债务限额提前下达情况表</t>
  </si>
  <si>
    <t>下级</t>
  </si>
  <si>
    <t>一、2024年地方政府债务限额</t>
  </si>
  <si>
    <t>其中： 一般债务限额</t>
  </si>
  <si>
    <t xml:space="preserve">       专项债务限额</t>
  </si>
  <si>
    <t>二、提前下达的2025年新增地方政府债务限额</t>
  </si>
  <si>
    <t>注：1.本表反映本地区及本级预算中列示提前下达的新增地方政府债务限额情况。
    2.本表由县级以上地方各级财政部门在本级人民代表大会批准预算后二十日内公开。</t>
  </si>
  <si>
    <t>表43</t>
  </si>
  <si>
    <t>达州市达川区本级2025年提前下达新增地方政府债券资金安排情况表</t>
  </si>
  <si>
    <t>项目领域</t>
  </si>
  <si>
    <t>项目主管部门</t>
  </si>
  <si>
    <t>债券性质</t>
  </si>
  <si>
    <t>发行金额</t>
  </si>
  <si>
    <t>达川区四合片区老旧小区改造建设项目</t>
  </si>
  <si>
    <t>达川区仰天湾片区城中村改造项目</t>
  </si>
  <si>
    <t>城中村改造</t>
  </si>
  <si>
    <t>达川区小河嘴片区棚户区改造一期</t>
  </si>
  <si>
    <t>其他</t>
  </si>
  <si>
    <t>达县职业高级中学百马校区建设项目</t>
  </si>
  <si>
    <t>职业教育</t>
  </si>
  <si>
    <t xml:space="preserve">达州市达川区教育和科学技术局 </t>
  </si>
  <si>
    <t>达州市发改委</t>
  </si>
  <si>
    <t>达川区2024年高标准农田建设项目</t>
  </si>
  <si>
    <t>达川区农业农村局</t>
  </si>
  <si>
    <t>达川区水源及供水保障工程-达川区石峡子水厂工程</t>
  </si>
  <si>
    <t>达川区水务局</t>
  </si>
  <si>
    <t>达川区石家湾片区老旧小区改造建设项目</t>
  </si>
  <si>
    <t>达川区店子梁片区老旧小区改造建设项目</t>
  </si>
  <si>
    <t>达川区保障性租赁住房项目</t>
  </si>
  <si>
    <t>保障性租赁住房</t>
  </si>
  <si>
    <t>达川区乡镇污水处理设施升级改造工程二期</t>
  </si>
  <si>
    <t>城镇污水收集处理</t>
  </si>
  <si>
    <t>达州市达川区公办幼儿园建设项目</t>
  </si>
  <si>
    <t>学前教育</t>
  </si>
  <si>
    <t>达川区民乐片区老旧小区改造建设项目</t>
  </si>
  <si>
    <t>达川区南坝片区老旧小区改造建设项目</t>
  </si>
  <si>
    <t>达州市达川区铁山、铜锣山片区国家储备林建设项目</t>
  </si>
  <si>
    <t>林草业</t>
  </si>
  <si>
    <t>达川区林业局</t>
  </si>
  <si>
    <t>国道542达川区管村至石桥(平昌界)段改建工程</t>
  </si>
  <si>
    <t>免费公路</t>
  </si>
  <si>
    <t>达川区交通局</t>
  </si>
  <si>
    <t>注：1.本表反映本级当年提前下达的新增地方政府债券资金安排情况。
    2.本表由县级以上地方各级财政部门在本级人民代表大会批准预算后二十日内公开。</t>
  </si>
  <si>
    <t>表44</t>
  </si>
  <si>
    <t>达州市达川区2025年地方政府债务限额调整情况表</t>
  </si>
  <si>
    <t>二、2025年新增地方政府债务限额</t>
  </si>
  <si>
    <t>附：提前下达的2025年新增地方政府债务限额</t>
  </si>
  <si>
    <t>G=H+I</t>
  </si>
  <si>
    <t>I</t>
  </si>
  <si>
    <t>三、2025年地方政府债务限额</t>
  </si>
  <si>
    <t>J=K+L</t>
  </si>
  <si>
    <t>L</t>
  </si>
  <si>
    <t>注：1.本表反映本地区及本级当年地方政府债务限额调整情况。
    2.本表由县级以上地方各级财政部门在本级人民代表大会常务委员会批准预算调整方案后二十日内公开。</t>
  </si>
  <si>
    <t>表45</t>
  </si>
  <si>
    <t>达州市达川区2025年限额调整地方政府债券资金安排表</t>
  </si>
  <si>
    <t>序号</t>
  </si>
  <si>
    <t>注：1.本表反映本级当年新增地方政府债券资金安排情况。
    2.本表由县级以上地方各级财政部门在本级人民代表大会常务委员会批准预算调整方案后二十日内公开。</t>
  </si>
  <si>
    <t>表46</t>
  </si>
  <si>
    <t xml:space="preserve">2025年达川区重大政策和重点项目绩效目标表 </t>
  </si>
  <si>
    <t>达川商贸物流园区康城北路东段道路工程</t>
  </si>
  <si>
    <t>预算单位</t>
  </si>
  <si>
    <t>达州市达川区住房和城乡建设局</t>
  </si>
  <si>
    <t>项目类型</t>
  </si>
  <si>
    <t>道路工程</t>
  </si>
  <si>
    <t>项 目 概 况</t>
  </si>
  <si>
    <t>中长期规划（名称、文号，仅指常年项目）</t>
  </si>
  <si>
    <t>达川发改审（2022）47号</t>
  </si>
  <si>
    <t>资金管理办法（名称、文号）</t>
  </si>
  <si>
    <t>达川发改审（2024）45号</t>
  </si>
  <si>
    <t>绩效分配方式（选中项涂黑，可多选）</t>
  </si>
  <si>
    <t>□ 因素法</t>
  </si>
  <si>
    <t>□ 项目法</t>
  </si>
  <si>
    <t>■据实据效</t>
  </si>
  <si>
    <t>■ 因素法与项目法相结合</t>
  </si>
  <si>
    <t>立项依据</t>
  </si>
  <si>
    <t>《关于达川商贸物流园区康城北路东段道路工程可行性研究报告的请示》(达川商贸中心〔2022〕31号)及相关附件</t>
  </si>
  <si>
    <t>使用范围</t>
  </si>
  <si>
    <t>申报（补助）条件</t>
  </si>
  <si>
    <t>项目起止年限</t>
  </si>
  <si>
    <t>2022年至2025年</t>
  </si>
  <si>
    <t>项目资金（万元）</t>
  </si>
  <si>
    <t xml:space="preserve">  年度资金总额：</t>
  </si>
  <si>
    <t xml:space="preserve">       其中：财政拨款</t>
  </si>
  <si>
    <t xml:space="preserve">             其他资金</t>
  </si>
  <si>
    <t>总 体 目 标</t>
  </si>
  <si>
    <t>年度目标</t>
  </si>
  <si>
    <r>
      <rPr>
        <sz val="11"/>
        <rFont val="宋体"/>
        <charset val="134"/>
        <scheme val="minor"/>
      </rPr>
      <t>计划工期19个月，按照约定完成整治渠道总长75.8</t>
    </r>
    <r>
      <rPr>
        <sz val="11"/>
        <rFont val="宋体"/>
        <charset val="134"/>
      </rPr>
      <t>㎞</t>
    </r>
    <r>
      <rPr>
        <sz val="11"/>
        <rFont val="宋体"/>
        <charset val="134"/>
        <scheme val="minor"/>
      </rPr>
      <t>，改造渠道建筑物289处，改造渠系附属建筑物252处等工作任务，经项目实施后将改善灌溉面积5.53万亩，恢复灌溉面积4.53万亩，达到设计灌溉面积10.06万亩，保证了渠系安全正常运行，确保农田有效灌溉，更有效发挥水库作用，为服务“三农”工作做好水资源保障。</t>
    </r>
  </si>
  <si>
    <t>绩 效 指 标</t>
  </si>
  <si>
    <t>一级指标</t>
  </si>
  <si>
    <t>二级指标</t>
  </si>
  <si>
    <t>三级指标</t>
  </si>
  <si>
    <t>指标性质</t>
  </si>
  <si>
    <t>指标值</t>
  </si>
  <si>
    <t>度量单位</t>
  </si>
  <si>
    <t>权重</t>
  </si>
  <si>
    <t>指标方向性</t>
  </si>
  <si>
    <t>产出指标</t>
  </si>
  <si>
    <t>数量指标</t>
  </si>
  <si>
    <t>新建道路</t>
  </si>
  <si>
    <t>≥</t>
  </si>
  <si>
    <t>m</t>
  </si>
  <si>
    <t>正向</t>
  </si>
  <si>
    <t>雨水管网</t>
  </si>
  <si>
    <t>污水管网</t>
  </si>
  <si>
    <t>新安路灯</t>
  </si>
  <si>
    <t>盏</t>
  </si>
  <si>
    <t>质量指标</t>
  </si>
  <si>
    <t>新建道路质量符合设计要求</t>
  </si>
  <si>
    <t>定性</t>
  </si>
  <si>
    <t>达标</t>
  </si>
  <si>
    <t>路灯</t>
  </si>
  <si>
    <t>定向</t>
  </si>
  <si>
    <t>正常安全运行</t>
  </si>
  <si>
    <t>雨污水管网质量</t>
  </si>
  <si>
    <t>时效指标</t>
  </si>
  <si>
    <t>道路建设2022-2025新建道路完成时效</t>
  </si>
  <si>
    <t>≤</t>
  </si>
  <si>
    <t>反向</t>
  </si>
  <si>
    <t>成本指标</t>
  </si>
  <si>
    <t>道路建设2022-2025新建道路完成时效（万元）</t>
  </si>
  <si>
    <t>万元</t>
  </si>
  <si>
    <t>效益指标</t>
  </si>
  <si>
    <t>社会效益指标</t>
  </si>
  <si>
    <t>完善规划路网，方便人民群众出行</t>
  </si>
  <si>
    <t>好</t>
  </si>
  <si>
    <t>生态效益指标</t>
  </si>
  <si>
    <t>道路建设符合环评审批要求</t>
  </si>
  <si>
    <t>可持续影响指标</t>
  </si>
  <si>
    <t>建立道路长效管理机制</t>
  </si>
  <si>
    <t>健全</t>
  </si>
  <si>
    <t>满意度指标</t>
  </si>
  <si>
    <t>服务对象满意度指标</t>
  </si>
  <si>
    <t>受益对象满意度</t>
  </si>
  <si>
    <t>95</t>
  </si>
  <si>
    <t>%</t>
  </si>
  <si>
    <t>10</t>
  </si>
  <si>
    <t>注：1.各级财政部门在公开政府预算时，应当公开重大政策和重点项目等绩效目标。
    2.此表为参考样表，各级财政部门可根据实际情况适当调整。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</si>
</sst>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 numFmtId="178" formatCode="yyyy&quot;年&quot;m&quot;月&quot;;@"/>
    <numFmt numFmtId="179" formatCode="0.0_ "/>
    <numFmt numFmtId="180" formatCode="0.00_ "/>
    <numFmt numFmtId="181" formatCode="#,##0.0_ "/>
    <numFmt numFmtId="182" formatCode="0.0"/>
    <numFmt numFmtId="183" formatCode="#,##0_ "/>
    <numFmt numFmtId="184" formatCode="0_);[Red]\(0\)"/>
    <numFmt numFmtId="185" formatCode="0.0_);[Red]\(0.0\)"/>
    <numFmt numFmtId="186" formatCode="____@"/>
    <numFmt numFmtId="187" formatCode="0_ ;[Red]\-0\ "/>
    <numFmt numFmtId="188" formatCode="###0"/>
  </numFmts>
  <fonts count="79">
    <font>
      <sz val="12"/>
      <name val="宋体"/>
      <charset val="134"/>
    </font>
    <font>
      <sz val="12"/>
      <color theme="1"/>
      <name val="方正黑体简体"/>
      <charset val="134"/>
    </font>
    <font>
      <sz val="20"/>
      <name val="方正小标宋简体"/>
      <charset val="134"/>
    </font>
    <font>
      <sz val="11"/>
      <name val="宋体"/>
      <charset val="134"/>
      <scheme val="minor"/>
    </font>
    <font>
      <sz val="11"/>
      <color indexed="8"/>
      <name val="宋体"/>
      <charset val="134"/>
      <scheme val="minor"/>
    </font>
    <font>
      <sz val="12"/>
      <name val="方正黑体简体"/>
      <charset val="134"/>
    </font>
    <font>
      <sz val="12"/>
      <name val="宋体"/>
      <charset val="134"/>
      <scheme val="major"/>
    </font>
    <font>
      <sz val="11"/>
      <name val="宋体"/>
      <charset val="134"/>
      <scheme val="major"/>
    </font>
    <font>
      <sz val="11"/>
      <color indexed="8"/>
      <name val="宋体"/>
      <charset val="134"/>
    </font>
    <font>
      <sz val="11"/>
      <color theme="1"/>
      <name val="宋体"/>
      <charset val="134"/>
      <scheme val="minor"/>
    </font>
    <font>
      <sz val="11"/>
      <name val="宋体"/>
      <charset val="134"/>
    </font>
    <font>
      <sz val="9"/>
      <color indexed="8"/>
      <name val="宋体"/>
      <charset val="134"/>
      <scheme val="minor"/>
    </font>
    <font>
      <sz val="20"/>
      <color indexed="8"/>
      <name val="方正小标宋简体"/>
      <charset val="134"/>
    </font>
    <font>
      <sz val="12"/>
      <color indexed="8"/>
      <name val="宋体"/>
      <charset val="134"/>
      <scheme val="major"/>
    </font>
    <font>
      <sz val="11"/>
      <color indexed="8"/>
      <name val="宋体"/>
      <charset val="134"/>
      <scheme val="major"/>
    </font>
    <font>
      <b/>
      <sz val="11"/>
      <name val="宋体"/>
      <charset val="134"/>
      <scheme val="major"/>
    </font>
    <font>
      <sz val="11"/>
      <name val="SimSun"/>
      <charset val="134"/>
    </font>
    <font>
      <b/>
      <sz val="11"/>
      <name val="宋体"/>
      <charset val="134"/>
    </font>
    <font>
      <sz val="18"/>
      <name val="方正小标宋简体"/>
      <charset val="134"/>
    </font>
    <font>
      <sz val="12"/>
      <color indexed="8"/>
      <name val="方正黑体简体"/>
      <charset val="134"/>
    </font>
    <font>
      <sz val="12"/>
      <color indexed="8"/>
      <name val="宋体"/>
      <charset val="134"/>
    </font>
    <font>
      <b/>
      <sz val="11"/>
      <color indexed="8"/>
      <name val="宋体"/>
      <charset val="134"/>
    </font>
    <font>
      <b/>
      <sz val="10"/>
      <name val="宋体"/>
      <charset val="134"/>
    </font>
    <font>
      <sz val="20"/>
      <color theme="1"/>
      <name val="方正小标宋简体"/>
      <charset val="134"/>
    </font>
    <font>
      <sz val="12"/>
      <color theme="1"/>
      <name val="宋体"/>
      <charset val="134"/>
      <scheme val="minor"/>
    </font>
    <font>
      <sz val="12"/>
      <color theme="1"/>
      <name val="宋体"/>
      <charset val="134"/>
    </font>
    <font>
      <sz val="9.5"/>
      <color rgb="FF000000"/>
      <name val="宋体"/>
      <charset val="134"/>
    </font>
    <font>
      <sz val="12"/>
      <name val="宋体"/>
      <charset val="134"/>
    </font>
    <font>
      <sz val="9"/>
      <color theme="1"/>
      <name val="宋体"/>
      <charset val="134"/>
      <scheme val="minor"/>
    </font>
    <font>
      <sz val="11"/>
      <color rgb="FF000000"/>
      <name val="宋体"/>
      <charset val="134"/>
      <scheme val="minor"/>
    </font>
    <font>
      <sz val="11"/>
      <color theme="1"/>
      <name val="宋体"/>
      <charset val="134"/>
    </font>
    <font>
      <sz val="11"/>
      <color theme="1"/>
      <name val="Times New Roman"/>
      <charset val="134"/>
    </font>
    <font>
      <b/>
      <sz val="11"/>
      <color theme="1"/>
      <name val="宋体"/>
      <charset val="134"/>
      <scheme val="minor"/>
    </font>
    <font>
      <sz val="12"/>
      <color indexed="8"/>
      <name val="宋体"/>
      <charset val="134"/>
      <scheme val="minor"/>
    </font>
    <font>
      <b/>
      <sz val="11"/>
      <color indexed="8"/>
      <name val="宋体"/>
      <charset val="134"/>
      <scheme val="minor"/>
    </font>
    <font>
      <b/>
      <sz val="12"/>
      <name val="宋体"/>
      <charset val="134"/>
    </font>
    <font>
      <b/>
      <sz val="12"/>
      <color indexed="8"/>
      <name val="宋体"/>
      <charset val="134"/>
    </font>
    <font>
      <b/>
      <sz val="11"/>
      <name val="宋体"/>
      <charset val="134"/>
      <scheme val="minor"/>
    </font>
    <font>
      <sz val="18"/>
      <color indexed="8"/>
      <name val="方正小标宋简体"/>
      <charset val="134"/>
    </font>
    <font>
      <sz val="12"/>
      <name val="Arial Narrow"/>
      <charset val="134"/>
    </font>
    <font>
      <b/>
      <sz val="12"/>
      <name val="方正黑体简体"/>
      <charset val="134"/>
    </font>
    <font>
      <sz val="12"/>
      <name val="Times New Roman"/>
      <charset val="134"/>
    </font>
    <font>
      <sz val="9"/>
      <name val="宋体"/>
      <charset val="134"/>
    </font>
    <font>
      <sz val="16"/>
      <name val="宋体"/>
      <charset val="134"/>
    </font>
    <font>
      <b/>
      <sz val="11"/>
      <name val="Times New Roman"/>
      <charset val="134"/>
    </font>
    <font>
      <sz val="11"/>
      <name val="Times New Roman"/>
      <charset val="134"/>
    </font>
    <font>
      <sz val="12"/>
      <name val="宋体"/>
      <charset val="134"/>
      <scheme val="minor"/>
    </font>
    <font>
      <b/>
      <sz val="11"/>
      <color rgb="FF000000"/>
      <name val="宋体"/>
      <charset val="134"/>
      <scheme val="minor"/>
    </font>
    <font>
      <sz val="12"/>
      <color rgb="FF000000"/>
      <name val="Times New Roman"/>
      <charset val="134"/>
    </font>
    <font>
      <sz val="10"/>
      <name val="宋体"/>
      <charset val="134"/>
    </font>
    <font>
      <sz val="12"/>
      <color theme="1"/>
      <name val="Times New Roman"/>
      <charset val="134"/>
    </font>
    <font>
      <b/>
      <sz val="9"/>
      <name val="宋体"/>
      <charset val="134"/>
    </font>
    <font>
      <b/>
      <sz val="20"/>
      <name val="方正小标宋简体"/>
      <charset val="134"/>
    </font>
    <font>
      <b/>
      <sz val="12"/>
      <name val="黑体"/>
      <charset val="134"/>
    </font>
    <font>
      <sz val="12"/>
      <name val="方正仿宋_GBK"/>
      <charset val="134"/>
    </font>
    <font>
      <sz val="18"/>
      <color theme="1"/>
      <name val="方正小标宋_GBK"/>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
      <sz val="1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alignment vertical="center"/>
    </xf>
    <xf numFmtId="43" fontId="56" fillId="0" borderId="0" applyFill="0" applyBorder="0" applyAlignment="0" applyProtection="0"/>
    <xf numFmtId="44" fontId="57" fillId="0" borderId="0" applyFont="0" applyFill="0" applyBorder="0" applyAlignment="0" applyProtection="0">
      <alignment vertical="center"/>
    </xf>
    <xf numFmtId="9" fontId="9" fillId="0" borderId="0" applyFont="0" applyFill="0" applyBorder="0" applyAlignment="0" applyProtection="0">
      <alignment vertical="center"/>
    </xf>
    <xf numFmtId="41" fontId="57" fillId="0" borderId="0" applyFont="0" applyFill="0" applyBorder="0" applyAlignment="0" applyProtection="0">
      <alignment vertical="center"/>
    </xf>
    <xf numFmtId="42" fontId="57"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7" fillId="3" borderId="10"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11" applyNumberFormat="0" applyFill="0" applyAlignment="0" applyProtection="0">
      <alignment vertical="center"/>
    </xf>
    <xf numFmtId="0" fontId="64" fillId="0" borderId="11" applyNumberFormat="0" applyFill="0" applyAlignment="0" applyProtection="0">
      <alignment vertical="center"/>
    </xf>
    <xf numFmtId="0" fontId="65" fillId="0" borderId="12" applyNumberFormat="0" applyFill="0" applyAlignment="0" applyProtection="0">
      <alignment vertical="center"/>
    </xf>
    <xf numFmtId="0" fontId="65" fillId="0" borderId="0" applyNumberFormat="0" applyFill="0" applyBorder="0" applyAlignment="0" applyProtection="0">
      <alignment vertical="center"/>
    </xf>
    <xf numFmtId="0" fontId="66" fillId="4" borderId="13" applyNumberFormat="0" applyAlignment="0" applyProtection="0">
      <alignment vertical="center"/>
    </xf>
    <xf numFmtId="0" fontId="67" fillId="5" borderId="14" applyNumberFormat="0" applyAlignment="0" applyProtection="0">
      <alignment vertical="center"/>
    </xf>
    <xf numFmtId="0" fontId="68" fillId="5" borderId="13" applyNumberFormat="0" applyAlignment="0" applyProtection="0">
      <alignment vertical="center"/>
    </xf>
    <xf numFmtId="0" fontId="69" fillId="6" borderId="15" applyNumberFormat="0" applyAlignment="0" applyProtection="0">
      <alignment vertical="center"/>
    </xf>
    <xf numFmtId="0" fontId="70" fillId="0" borderId="16" applyNumberFormat="0" applyFill="0" applyAlignment="0" applyProtection="0">
      <alignment vertical="center"/>
    </xf>
    <xf numFmtId="0" fontId="71" fillId="0" borderId="17" applyNumberFormat="0" applyFill="0" applyAlignment="0" applyProtection="0">
      <alignment vertical="center"/>
    </xf>
    <xf numFmtId="0" fontId="72" fillId="7" borderId="0" applyNumberFormat="0" applyBorder="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6" fillId="12" borderId="0" applyNumberFormat="0" applyBorder="0" applyAlignment="0" applyProtection="0">
      <alignment vertical="center"/>
    </xf>
    <xf numFmtId="0" fontId="75" fillId="13" borderId="0" applyNumberFormat="0" applyBorder="0" applyAlignment="0" applyProtection="0">
      <alignment vertical="center"/>
    </xf>
    <xf numFmtId="0" fontId="75"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5" fillId="17" borderId="0" applyNumberFormat="0" applyBorder="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5" fillId="33" borderId="0" applyNumberFormat="0" applyBorder="0" applyAlignment="0" applyProtection="0">
      <alignment vertical="center"/>
    </xf>
    <xf numFmtId="0" fontId="9" fillId="0" borderId="0"/>
    <xf numFmtId="0" fontId="27" fillId="0" borderId="0"/>
    <xf numFmtId="0" fontId="27" fillId="0" borderId="0"/>
    <xf numFmtId="0" fontId="27" fillId="0" borderId="0"/>
    <xf numFmtId="0" fontId="9" fillId="0" borderId="0">
      <alignment vertical="center"/>
    </xf>
    <xf numFmtId="0" fontId="9" fillId="0" borderId="0">
      <alignment vertical="center"/>
    </xf>
    <xf numFmtId="0" fontId="27" fillId="0" borderId="0">
      <alignment vertical="center"/>
    </xf>
    <xf numFmtId="0" fontId="9" fillId="0" borderId="0"/>
    <xf numFmtId="0" fontId="56" fillId="0" borderId="0"/>
    <xf numFmtId="0" fontId="27" fillId="0" borderId="0"/>
    <xf numFmtId="0" fontId="8" fillId="0" borderId="0">
      <alignment vertical="center"/>
    </xf>
    <xf numFmtId="0" fontId="27" fillId="0" borderId="0"/>
    <xf numFmtId="0" fontId="27" fillId="0" borderId="0"/>
    <xf numFmtId="0" fontId="27" fillId="0" borderId="0"/>
    <xf numFmtId="0" fontId="27" fillId="0" borderId="0"/>
    <xf numFmtId="0" fontId="42" fillId="0" borderId="0"/>
    <xf numFmtId="0" fontId="42" fillId="0" borderId="0"/>
    <xf numFmtId="0" fontId="8" fillId="0" borderId="0"/>
    <xf numFmtId="0" fontId="27" fillId="0" borderId="0"/>
    <xf numFmtId="0" fontId="27" fillId="0" borderId="0"/>
    <xf numFmtId="0" fontId="9" fillId="0" borderId="0"/>
    <xf numFmtId="0" fontId="9" fillId="0" borderId="0"/>
    <xf numFmtId="0" fontId="56" fillId="0" borderId="0"/>
    <xf numFmtId="0" fontId="27" fillId="0" borderId="0">
      <alignment vertical="center"/>
    </xf>
    <xf numFmtId="0" fontId="9" fillId="0" borderId="0"/>
    <xf numFmtId="0" fontId="27" fillId="0" borderId="0"/>
    <xf numFmtId="0" fontId="27" fillId="0" borderId="0"/>
    <xf numFmtId="0" fontId="27" fillId="0" borderId="0"/>
    <xf numFmtId="0" fontId="27" fillId="0" borderId="0"/>
    <xf numFmtId="0" fontId="7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xf numFmtId="0" fontId="27" fillId="0" borderId="0"/>
    <xf numFmtId="0" fontId="41"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8" fillId="0" borderId="0">
      <alignment vertical="center"/>
    </xf>
    <xf numFmtId="0" fontId="78" fillId="0" borderId="0"/>
  </cellStyleXfs>
  <cellXfs count="594">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left" vertical="center" wrapText="1"/>
    </xf>
    <xf numFmtId="9" fontId="1"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1"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0" xfId="0" applyFont="1" applyFill="1" applyAlignment="1">
      <alignment horizontal="left" vertical="center"/>
    </xf>
    <xf numFmtId="0" fontId="2"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justify" vertical="center"/>
    </xf>
    <xf numFmtId="0" fontId="9" fillId="0" borderId="0" xfId="0" applyFont="1" applyFill="1" applyAlignment="1">
      <alignment vertical="center"/>
    </xf>
    <xf numFmtId="0" fontId="5" fillId="0" borderId="0" xfId="0" applyFont="1" applyFill="1" applyAlignment="1">
      <alignment horizontal="left"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178" fontId="6" fillId="0" borderId="0" xfId="0" applyNumberFormat="1"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xf>
    <xf numFmtId="0" fontId="8" fillId="0" borderId="0" xfId="0" applyFont="1" applyFill="1" applyAlignment="1">
      <alignment horizontal="justify" vertical="center" wrapText="1"/>
    </xf>
    <xf numFmtId="0" fontId="12"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6" fillId="0" borderId="6" xfId="0" applyFont="1" applyFill="1" applyBorder="1" applyAlignment="1">
      <alignment horizontal="right" vertical="center" wrapText="1"/>
    </xf>
    <xf numFmtId="0" fontId="15" fillId="0" borderId="1" xfId="0" applyFont="1" applyFill="1" applyBorder="1" applyAlignment="1">
      <alignment vertical="center" wrapText="1"/>
    </xf>
    <xf numFmtId="179" fontId="7" fillId="0" borderId="1" xfId="0" applyNumberFormat="1" applyFont="1" applyFill="1" applyBorder="1" applyAlignment="1">
      <alignment horizontal="right" vertical="center" wrapText="1"/>
    </xf>
    <xf numFmtId="0" fontId="7" fillId="0" borderId="1" xfId="0" applyFont="1" applyFill="1" applyBorder="1" applyAlignment="1">
      <alignment vertical="center" wrapText="1"/>
    </xf>
    <xf numFmtId="4" fontId="16" fillId="0" borderId="1" xfId="56" applyNumberFormat="1" applyFont="1" applyBorder="1" applyAlignment="1">
      <alignment horizontal="center" vertical="center" wrapText="1"/>
    </xf>
    <xf numFmtId="0" fontId="17" fillId="0" borderId="1" xfId="0" applyFont="1" applyFill="1" applyBorder="1" applyAlignment="1">
      <alignment vertical="center" wrapText="1"/>
    </xf>
    <xf numFmtId="179" fontId="10"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8" fillId="0" borderId="7" xfId="0" applyFont="1" applyFill="1" applyBorder="1" applyAlignment="1">
      <alignment horizontal="justify" vertical="center" wrapText="1"/>
    </xf>
    <xf numFmtId="0" fontId="2" fillId="0" borderId="0" xfId="0" applyFont="1" applyFill="1" applyAlignment="1">
      <alignment horizontal="center" vertical="center"/>
    </xf>
    <xf numFmtId="0" fontId="0" fillId="0" borderId="0" xfId="0" applyFont="1" applyFill="1" applyAlignment="1">
      <alignment horizontal="righ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8" fillId="0" borderId="0" xfId="0" applyFont="1" applyFill="1" applyAlignment="1">
      <alignment horizontal="center" vertical="center" wrapText="1"/>
    </xf>
    <xf numFmtId="0" fontId="0" fillId="0" borderId="0" xfId="0" applyFont="1" applyFill="1" applyBorder="1" applyAlignment="1">
      <alignment horizontal="right" vertical="center" wrapText="1"/>
    </xf>
    <xf numFmtId="178" fontId="0" fillId="0" borderId="0" xfId="0" applyNumberFormat="1" applyFont="1" applyFill="1" applyBorder="1" applyAlignment="1">
      <alignment horizontal="right" vertical="center" wrapText="1"/>
    </xf>
    <xf numFmtId="0" fontId="8" fillId="0" borderId="1" xfId="0" applyFont="1" applyFill="1" applyBorder="1" applyAlignment="1">
      <alignment horizontal="justify" vertical="center" wrapText="1"/>
    </xf>
    <xf numFmtId="0" fontId="19" fillId="0" borderId="0" xfId="0" applyFont="1" applyFill="1" applyAlignment="1">
      <alignment horizontal="left" vertical="center"/>
    </xf>
    <xf numFmtId="0" fontId="12" fillId="0" borderId="0" xfId="0" applyFont="1" applyFill="1" applyAlignment="1">
      <alignment horizontal="center" vertical="center"/>
    </xf>
    <xf numFmtId="0" fontId="20" fillId="0" borderId="0" xfId="0" applyFont="1" applyFill="1" applyAlignment="1">
      <alignment horizontal="right" vertical="center"/>
    </xf>
    <xf numFmtId="0" fontId="21" fillId="0" borderId="0" xfId="0" applyFont="1" applyFill="1" applyAlignment="1">
      <alignment vertical="center"/>
    </xf>
    <xf numFmtId="0" fontId="5" fillId="0" borderId="0" xfId="0" applyFont="1" applyFill="1" applyBorder="1" applyAlignment="1">
      <alignment horizontal="left" vertical="center" wrapText="1"/>
    </xf>
    <xf numFmtId="0" fontId="17" fillId="0" borderId="1" xfId="0"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179" fontId="17" fillId="0" borderId="1" xfId="0" applyNumberFormat="1" applyFont="1" applyFill="1" applyBorder="1" applyAlignment="1">
      <alignment horizontal="right" vertical="center" wrapText="1"/>
    </xf>
    <xf numFmtId="0" fontId="22" fillId="0" borderId="1"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176" fontId="9" fillId="0" borderId="0"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right" vertical="center" wrapText="1"/>
    </xf>
    <xf numFmtId="0" fontId="25" fillId="0" borderId="0" xfId="0" applyFont="1" applyFill="1" applyBorder="1" applyAlignment="1">
      <alignment horizontal="right" vertical="center" wrapText="1"/>
    </xf>
    <xf numFmtId="0" fontId="2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6" fontId="27" fillId="0" borderId="1" xfId="0" applyNumberFormat="1" applyFont="1" applyFill="1" applyBorder="1" applyAlignment="1" applyProtection="1">
      <alignment horizontal="center" vertical="center" wrapText="1"/>
    </xf>
    <xf numFmtId="9" fontId="27" fillId="0" borderId="1" xfId="0" applyNumberFormat="1" applyFont="1" applyFill="1" applyBorder="1" applyAlignment="1">
      <alignment horizontal="center" vertical="center" wrapText="1"/>
    </xf>
    <xf numFmtId="180" fontId="3" fillId="0" borderId="4"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4" xfId="70" applyFont="1" applyFill="1" applyBorder="1" applyAlignment="1">
      <alignment horizontal="center" vertical="center"/>
    </xf>
    <xf numFmtId="0" fontId="26"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 fillId="0" borderId="0" xfId="0" applyFont="1" applyFill="1" applyAlignment="1">
      <alignment horizontal="left" vertical="center"/>
    </xf>
    <xf numFmtId="0" fontId="23" fillId="0" borderId="0" xfId="0" applyFont="1" applyFill="1" applyAlignment="1">
      <alignment horizontal="center" vertical="center"/>
    </xf>
    <xf numFmtId="0" fontId="24" fillId="0" borderId="0" xfId="0" applyFont="1" applyFill="1" applyAlignment="1">
      <alignment horizontal="right" vertical="center"/>
    </xf>
    <xf numFmtId="0" fontId="32" fillId="0" borderId="0" xfId="0" applyFont="1" applyFill="1" applyAlignment="1">
      <alignment vertical="center"/>
    </xf>
    <xf numFmtId="0" fontId="9" fillId="0" borderId="1" xfId="0" applyFont="1" applyFill="1" applyBorder="1" applyAlignment="1">
      <alignment horizontal="center" vertical="center"/>
    </xf>
    <xf numFmtId="0" fontId="32" fillId="0" borderId="1" xfId="0" applyFont="1" applyFill="1" applyBorder="1" applyAlignment="1">
      <alignment horizontal="justify" vertical="center"/>
    </xf>
    <xf numFmtId="181" fontId="10" fillId="0" borderId="1" xfId="0" applyNumberFormat="1" applyFont="1" applyFill="1" applyBorder="1" applyAlignment="1">
      <alignment horizontal="center" vertical="center" wrapText="1"/>
    </xf>
    <xf numFmtId="180" fontId="32" fillId="0" borderId="1" xfId="0" applyNumberFormat="1" applyFont="1" applyFill="1" applyBorder="1" applyAlignment="1">
      <alignment horizontal="center" vertical="center"/>
    </xf>
    <xf numFmtId="0" fontId="0" fillId="0" borderId="1" xfId="0" applyFont="1" applyFill="1" applyBorder="1" applyAlignment="1">
      <alignment horizontal="justify" vertical="center"/>
    </xf>
    <xf numFmtId="0" fontId="32" fillId="0" borderId="1" xfId="0" applyFont="1" applyFill="1" applyBorder="1" applyAlignment="1">
      <alignment horizontal="center" vertical="center"/>
    </xf>
    <xf numFmtId="0" fontId="32" fillId="0" borderId="1" xfId="0" applyNumberFormat="1" applyFont="1" applyFill="1" applyBorder="1" applyAlignment="1" applyProtection="1">
      <alignment horizontal="center" vertical="center"/>
    </xf>
    <xf numFmtId="0" fontId="8" fillId="0" borderId="0" xfId="0" applyFont="1" applyFill="1" applyAlignment="1">
      <alignment vertical="center" wrapText="1"/>
    </xf>
    <xf numFmtId="0" fontId="33" fillId="0" borderId="0" xfId="0" applyFont="1" applyFill="1" applyAlignment="1">
      <alignment horizontal="right" vertical="center"/>
    </xf>
    <xf numFmtId="0" fontId="34" fillId="0" borderId="0" xfId="0" applyFont="1" applyFill="1" applyAlignment="1">
      <alignment vertical="center"/>
    </xf>
    <xf numFmtId="0" fontId="4" fillId="0" borderId="0" xfId="0" applyFont="1" applyFill="1" applyAlignment="1">
      <alignment vertical="center"/>
    </xf>
    <xf numFmtId="0" fontId="1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9" fontId="10"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4" fillId="0" borderId="0" xfId="0" applyFont="1" applyFill="1" applyAlignment="1">
      <alignment vertical="center" wrapText="1"/>
    </xf>
    <xf numFmtId="0" fontId="4" fillId="0" borderId="7" xfId="0" applyFont="1" applyFill="1" applyBorder="1" applyAlignment="1">
      <alignment horizontal="justify" vertical="center" wrapText="1"/>
    </xf>
    <xf numFmtId="0" fontId="5" fillId="0" borderId="0" xfId="0" applyFont="1" applyFill="1" applyBorder="1" applyAlignment="1">
      <alignment horizontal="left" vertical="center"/>
    </xf>
    <xf numFmtId="179" fontId="17" fillId="0" borderId="1" xfId="0" applyNumberFormat="1" applyFont="1" applyFill="1" applyBorder="1" applyAlignment="1">
      <alignment vertical="center" wrapText="1"/>
    </xf>
    <xf numFmtId="182" fontId="17" fillId="0" borderId="1" xfId="0" applyNumberFormat="1" applyFont="1" applyFill="1" applyBorder="1" applyAlignment="1">
      <alignment vertical="center" wrapText="1"/>
    </xf>
    <xf numFmtId="179" fontId="10" fillId="0" borderId="1" xfId="0" applyNumberFormat="1" applyFont="1" applyFill="1" applyBorder="1" applyAlignment="1">
      <alignment vertical="center" wrapText="1"/>
    </xf>
    <xf numFmtId="182" fontId="10" fillId="0" borderId="1" xfId="0" applyNumberFormat="1" applyFont="1" applyFill="1" applyBorder="1" applyAlignment="1">
      <alignment vertical="center" wrapText="1"/>
    </xf>
    <xf numFmtId="182" fontId="10" fillId="0" borderId="1" xfId="0" applyNumberFormat="1" applyFont="1" applyFill="1" applyBorder="1" applyAlignment="1">
      <alignment horizontal="center" vertical="center" wrapText="1"/>
    </xf>
    <xf numFmtId="0" fontId="5" fillId="0" borderId="0" xfId="92" applyFont="1" applyFill="1" applyAlignment="1">
      <alignment horizontal="left" vertical="center"/>
    </xf>
    <xf numFmtId="0" fontId="2" fillId="0" borderId="0" xfId="91" applyFont="1" applyFill="1" applyAlignment="1">
      <alignment horizontal="center" vertical="center"/>
    </xf>
    <xf numFmtId="0" fontId="0" fillId="0" borderId="0" xfId="91" applyFont="1" applyFill="1" applyAlignment="1">
      <alignment horizontal="right" vertical="center"/>
    </xf>
    <xf numFmtId="0" fontId="10" fillId="0" borderId="0" xfId="91" applyFont="1" applyFill="1">
      <alignment vertical="center"/>
    </xf>
    <xf numFmtId="0" fontId="20" fillId="0" borderId="0" xfId="91" applyFont="1" applyFill="1">
      <alignment vertical="center"/>
    </xf>
    <xf numFmtId="0" fontId="0" fillId="0" borderId="0" xfId="91" applyFont="1" applyFill="1">
      <alignment vertical="center"/>
    </xf>
    <xf numFmtId="0" fontId="5" fillId="0" borderId="0" xfId="77" applyFont="1" applyFill="1" applyAlignment="1" applyProtection="1">
      <alignment horizontal="left" vertical="center"/>
      <protection locked="0"/>
    </xf>
    <xf numFmtId="183" fontId="5" fillId="0" borderId="0" xfId="92" applyNumberFormat="1" applyFont="1" applyFill="1" applyAlignment="1">
      <alignment horizontal="left" vertical="center"/>
    </xf>
    <xf numFmtId="0" fontId="18" fillId="0" borderId="0" xfId="91" applyFont="1" applyFill="1" applyAlignment="1">
      <alignment horizontal="center" vertical="center" wrapText="1"/>
    </xf>
    <xf numFmtId="0" fontId="20" fillId="0" borderId="0" xfId="91" applyFont="1" applyFill="1" applyAlignment="1">
      <alignment horizontal="right" vertical="center"/>
    </xf>
    <xf numFmtId="0" fontId="17" fillId="0" borderId="4" xfId="61" applyNumberFormat="1" applyFont="1" applyFill="1" applyBorder="1" applyAlignment="1" applyProtection="1">
      <alignment horizontal="center" vertical="center"/>
    </xf>
    <xf numFmtId="0" fontId="17" fillId="0" borderId="7" xfId="61" applyNumberFormat="1" applyFont="1" applyFill="1" applyBorder="1" applyAlignment="1" applyProtection="1">
      <alignment horizontal="center" vertical="center"/>
    </xf>
    <xf numFmtId="0" fontId="17" fillId="0" borderId="1" xfId="61" applyNumberFormat="1" applyFont="1" applyFill="1" applyBorder="1" applyAlignment="1" applyProtection="1">
      <alignment horizontal="center" vertical="center"/>
    </xf>
    <xf numFmtId="0" fontId="17" fillId="0" borderId="1" xfId="0" applyFont="1" applyFill="1" applyBorder="1" applyAlignment="1">
      <alignment vertical="center"/>
    </xf>
    <xf numFmtId="0" fontId="10" fillId="0" borderId="1" xfId="0" applyFont="1" applyFill="1" applyBorder="1" applyAlignment="1">
      <alignment horizontal="left" vertical="center" indent="1"/>
    </xf>
    <xf numFmtId="0" fontId="10" fillId="0" borderId="1" xfId="0" applyFont="1" applyFill="1" applyBorder="1" applyAlignment="1">
      <alignment vertical="center"/>
    </xf>
    <xf numFmtId="0" fontId="30" fillId="0" borderId="1" xfId="90" applyFont="1" applyFill="1" applyBorder="1" applyAlignment="1">
      <alignment horizontal="left" vertical="center" wrapText="1" indent="2"/>
    </xf>
    <xf numFmtId="0" fontId="10" fillId="0" borderId="1" xfId="0" applyFont="1" applyFill="1" applyBorder="1" applyAlignment="1">
      <alignment horizontal="left" vertical="center" indent="2"/>
    </xf>
    <xf numFmtId="0" fontId="30" fillId="0" borderId="1" xfId="90" applyFont="1" applyFill="1" applyBorder="1" applyAlignment="1">
      <alignment vertical="center" wrapText="1"/>
    </xf>
    <xf numFmtId="0" fontId="17" fillId="0" borderId="1" xfId="0" applyFont="1" applyFill="1" applyBorder="1" applyAlignment="1">
      <alignment horizontal="center" vertical="center"/>
    </xf>
    <xf numFmtId="184" fontId="17" fillId="0" borderId="1" xfId="0" applyNumberFormat="1" applyFont="1" applyFill="1" applyBorder="1" applyAlignment="1">
      <alignment horizontal="center" vertical="center"/>
    </xf>
    <xf numFmtId="0" fontId="8" fillId="0" borderId="0" xfId="91" applyFont="1" applyFill="1" applyAlignment="1">
      <alignment horizontal="left" vertical="center" wrapText="1"/>
    </xf>
    <xf numFmtId="0" fontId="8" fillId="0" borderId="0" xfId="0" applyFont="1" applyFill="1" applyAlignment="1" applyProtection="1">
      <alignment vertical="center"/>
      <protection locked="0"/>
    </xf>
    <xf numFmtId="0" fontId="35" fillId="0" borderId="0" xfId="91" applyFont="1" applyFill="1">
      <alignment vertical="center"/>
    </xf>
    <xf numFmtId="183" fontId="17" fillId="0" borderId="1" xfId="93" applyNumberFormat="1" applyFont="1" applyFill="1" applyBorder="1" applyAlignment="1">
      <alignment horizontal="center" vertical="center"/>
    </xf>
    <xf numFmtId="0" fontId="17" fillId="0" borderId="1" xfId="91" applyFont="1" applyFill="1" applyBorder="1" applyAlignment="1">
      <alignment horizontal="center" vertical="center" wrapText="1"/>
    </xf>
    <xf numFmtId="0" fontId="17" fillId="0" borderId="1" xfId="90" applyFont="1" applyFill="1" applyBorder="1" applyAlignment="1">
      <alignment horizontal="justify" vertical="center" wrapText="1"/>
    </xf>
    <xf numFmtId="0" fontId="17" fillId="0"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20" fillId="0" borderId="0" xfId="91" applyFont="1" applyFill="1" applyProtection="1">
      <alignment vertical="center"/>
      <protection locked="0"/>
    </xf>
    <xf numFmtId="0" fontId="3" fillId="0" borderId="1" xfId="0" applyFont="1" applyFill="1" applyBorder="1" applyAlignment="1">
      <alignment horizontal="right" vertical="center" wrapText="1"/>
    </xf>
    <xf numFmtId="0" fontId="17" fillId="0" borderId="1" xfId="90" applyFont="1" applyFill="1" applyBorder="1" applyAlignment="1">
      <alignment horizontal="center" vertical="center" wrapText="1"/>
    </xf>
    <xf numFmtId="0" fontId="36" fillId="0" borderId="0" xfId="91" applyFont="1" applyFill="1">
      <alignment vertical="center"/>
    </xf>
    <xf numFmtId="0" fontId="37" fillId="0" borderId="1" xfId="0" applyFont="1" applyFill="1" applyBorder="1" applyAlignment="1">
      <alignment horizontal="right" vertical="center" wrapText="1"/>
    </xf>
    <xf numFmtId="0" fontId="10" fillId="0" borderId="1" xfId="0" applyFont="1" applyFill="1" applyBorder="1" applyAlignment="1">
      <alignment horizontal="left" vertical="center"/>
    </xf>
    <xf numFmtId="0" fontId="38" fillId="0" borderId="0" xfId="0" applyFont="1" applyFill="1" applyAlignment="1">
      <alignment horizontal="center" vertical="center" wrapText="1"/>
    </xf>
    <xf numFmtId="0" fontId="12" fillId="0" borderId="0" xfId="91" applyFont="1" applyFill="1" applyAlignment="1">
      <alignment horizontal="center" vertical="center"/>
    </xf>
    <xf numFmtId="0" fontId="38" fillId="0" borderId="0" xfId="91" applyFont="1" applyFill="1" applyAlignment="1">
      <alignment horizontal="center" vertical="center" wrapText="1"/>
    </xf>
    <xf numFmtId="183" fontId="21" fillId="0" borderId="1" xfId="93" applyNumberFormat="1" applyFont="1" applyFill="1" applyBorder="1" applyAlignment="1">
      <alignment horizontal="center" vertical="center"/>
    </xf>
    <xf numFmtId="0" fontId="21" fillId="0" borderId="1" xfId="91" applyFont="1" applyFill="1" applyBorder="1" applyAlignment="1">
      <alignment horizontal="center" vertical="center" wrapText="1"/>
    </xf>
    <xf numFmtId="0" fontId="12"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8" fillId="0" borderId="0" xfId="0" applyFont="1" applyFill="1" applyBorder="1" applyAlignment="1">
      <alignment vertical="center"/>
    </xf>
    <xf numFmtId="0" fontId="2" fillId="0" borderId="0" xfId="81" applyFont="1" applyFill="1" applyAlignment="1">
      <alignment horizontal="center" vertical="center" wrapText="1"/>
    </xf>
    <xf numFmtId="0" fontId="2" fillId="0" borderId="0" xfId="81" applyFont="1" applyFill="1" applyAlignment="1">
      <alignment horizontal="center" vertical="center"/>
    </xf>
    <xf numFmtId="0" fontId="0" fillId="0" borderId="0" xfId="85" applyFont="1" applyFill="1" applyAlignment="1">
      <alignment horizontal="right" vertical="center"/>
    </xf>
    <xf numFmtId="0" fontId="17" fillId="0" borderId="1" xfId="85" applyFont="1" applyFill="1" applyBorder="1" applyAlignment="1">
      <alignment horizontal="center" vertical="center"/>
    </xf>
    <xf numFmtId="0" fontId="17" fillId="0" borderId="1" xfId="85" applyFont="1" applyFill="1" applyBorder="1" applyAlignment="1">
      <alignment horizontal="center" vertical="center" wrapText="1"/>
    </xf>
    <xf numFmtId="0" fontId="17" fillId="0" borderId="1" xfId="80" applyFont="1" applyFill="1" applyBorder="1" applyAlignment="1">
      <alignment vertical="center"/>
    </xf>
    <xf numFmtId="0" fontId="8" fillId="0" borderId="1" xfId="0" applyFont="1" applyFill="1" applyBorder="1" applyAlignment="1">
      <alignment horizontal="center" vertical="center"/>
    </xf>
    <xf numFmtId="0" fontId="10" fillId="0" borderId="1" xfId="80" applyFont="1" applyFill="1" applyBorder="1" applyAlignment="1">
      <alignment vertical="center"/>
    </xf>
    <xf numFmtId="0" fontId="10" fillId="0" borderId="1" xfId="80" applyFont="1" applyFill="1" applyBorder="1" applyAlignment="1">
      <alignment horizontal="left" vertical="center" indent="2"/>
    </xf>
    <xf numFmtId="0" fontId="10" fillId="0" borderId="1" xfId="80" applyFont="1" applyFill="1" applyBorder="1" applyAlignment="1">
      <alignment horizontal="left" vertical="center"/>
    </xf>
    <xf numFmtId="0" fontId="10" fillId="0" borderId="1" xfId="81" applyFont="1" applyFill="1" applyBorder="1" applyAlignment="1">
      <alignment horizontal="center" vertical="center" wrapText="1"/>
    </xf>
    <xf numFmtId="0" fontId="10" fillId="0" borderId="1" xfId="80" applyFont="1" applyFill="1" applyBorder="1" applyAlignment="1">
      <alignment horizontal="center" vertical="center"/>
    </xf>
    <xf numFmtId="179" fontId="17" fillId="0" borderId="1" xfId="86" applyNumberFormat="1" applyFont="1" applyFill="1" applyBorder="1" applyAlignment="1">
      <alignment horizontal="center" vertical="center" wrapText="1"/>
    </xf>
    <xf numFmtId="0" fontId="17" fillId="0" borderId="2" xfId="80" applyFont="1" applyFill="1" applyBorder="1" applyAlignment="1">
      <alignment horizontal="center" vertical="center"/>
    </xf>
    <xf numFmtId="0" fontId="17" fillId="0" borderId="1" xfId="81" applyFont="1" applyFill="1" applyBorder="1" applyAlignment="1">
      <alignment horizontal="center" vertical="center" wrapText="1"/>
    </xf>
    <xf numFmtId="176" fontId="17" fillId="0" borderId="1" xfId="86" applyNumberFormat="1" applyFont="1" applyFill="1" applyBorder="1" applyAlignment="1">
      <alignment horizontal="center" vertical="center" wrapText="1"/>
    </xf>
    <xf numFmtId="0" fontId="17" fillId="0" borderId="7" xfId="80" applyFont="1" applyFill="1" applyBorder="1" applyAlignment="1">
      <alignment horizontal="left" vertical="center"/>
    </xf>
    <xf numFmtId="0" fontId="2"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35" fillId="0" borderId="0" xfId="63" applyFont="1" applyFill="1" applyBorder="1" applyAlignment="1"/>
    <xf numFmtId="0" fontId="0" fillId="0" borderId="0" xfId="63" applyFont="1" applyFill="1" applyBorder="1" applyAlignment="1"/>
    <xf numFmtId="0" fontId="18" fillId="0" borderId="0" xfId="63" applyNumberFormat="1" applyFont="1" applyFill="1" applyBorder="1" applyAlignment="1" applyProtection="1">
      <alignment horizontal="center" vertical="center" wrapText="1"/>
    </xf>
    <xf numFmtId="0" fontId="0" fillId="0" borderId="6" xfId="63" applyNumberFormat="1" applyFont="1" applyFill="1" applyBorder="1" applyAlignment="1" applyProtection="1">
      <alignment horizontal="right" vertical="center"/>
    </xf>
    <xf numFmtId="0" fontId="17" fillId="0" borderId="1" xfId="63" applyNumberFormat="1" applyFont="1" applyFill="1" applyBorder="1" applyAlignment="1" applyProtection="1">
      <alignment horizontal="center" vertical="center"/>
    </xf>
    <xf numFmtId="184" fontId="17" fillId="0" borderId="1" xfId="91" applyNumberFormat="1" applyFont="1" applyFill="1" applyBorder="1" applyAlignment="1">
      <alignment horizontal="center" vertical="center" wrapText="1"/>
    </xf>
    <xf numFmtId="0" fontId="17" fillId="0" borderId="1" xfId="82" applyFont="1" applyFill="1" applyBorder="1" applyAlignment="1">
      <alignment vertical="center"/>
    </xf>
    <xf numFmtId="0" fontId="17" fillId="0" borderId="1" xfId="80" applyFont="1" applyFill="1" applyBorder="1" applyAlignment="1">
      <alignment horizontal="center" vertical="center"/>
    </xf>
    <xf numFmtId="0" fontId="17" fillId="0" borderId="2" xfId="80" applyFont="1" applyFill="1" applyBorder="1" applyAlignment="1">
      <alignment vertical="center"/>
    </xf>
    <xf numFmtId="0" fontId="10" fillId="0" borderId="1" xfId="82" applyFont="1" applyFill="1" applyBorder="1" applyAlignment="1">
      <alignment vertical="center"/>
    </xf>
    <xf numFmtId="0" fontId="10" fillId="0" borderId="2" xfId="80" applyFont="1" applyFill="1" applyBorder="1" applyAlignment="1">
      <alignment horizontal="left" vertical="center"/>
    </xf>
    <xf numFmtId="0" fontId="10" fillId="0" borderId="1" xfId="94" applyNumberFormat="1" applyFont="1" applyFill="1" applyBorder="1" applyAlignment="1" applyProtection="1">
      <alignment horizontal="left" vertical="center"/>
    </xf>
    <xf numFmtId="1" fontId="10" fillId="0" borderId="1" xfId="62" applyNumberFormat="1" applyFont="1" applyFill="1" applyBorder="1" applyAlignment="1" applyProtection="1">
      <alignment horizontal="center" vertical="center"/>
    </xf>
    <xf numFmtId="0" fontId="10" fillId="0" borderId="1" xfId="62" applyNumberFormat="1" applyFont="1" applyFill="1" applyBorder="1" applyAlignment="1" applyProtection="1">
      <alignment horizontal="left" vertical="center"/>
    </xf>
    <xf numFmtId="0" fontId="17" fillId="0" borderId="1" xfId="62" applyFont="1" applyFill="1" applyBorder="1" applyAlignment="1">
      <alignment horizontal="center" vertical="center"/>
    </xf>
    <xf numFmtId="0" fontId="2" fillId="0" borderId="0" xfId="85" applyFont="1" applyFill="1" applyAlignment="1">
      <alignment horizontal="center" vertical="center"/>
    </xf>
    <xf numFmtId="0" fontId="35" fillId="0" borderId="0" xfId="85" applyFont="1" applyFill="1">
      <alignment vertical="center"/>
    </xf>
    <xf numFmtId="0" fontId="0" fillId="0" borderId="0" xfId="85" applyFont="1" applyFill="1">
      <alignment vertical="center"/>
    </xf>
    <xf numFmtId="0" fontId="18" fillId="0" borderId="0" xfId="81" applyFont="1" applyFill="1" applyAlignment="1">
      <alignment horizontal="center" vertical="center" wrapText="1"/>
    </xf>
    <xf numFmtId="0" fontId="18" fillId="0" borderId="0" xfId="81" applyFont="1" applyFill="1" applyAlignment="1">
      <alignment horizontal="center" vertical="center"/>
    </xf>
    <xf numFmtId="0" fontId="2" fillId="0" borderId="0" xfId="85" applyFont="1" applyFill="1" applyAlignment="1" applyProtection="1">
      <alignment horizontal="center" vertical="center"/>
      <protection locked="0"/>
    </xf>
    <xf numFmtId="0" fontId="0" fillId="0" borderId="0" xfId="85" applyFont="1" applyFill="1" applyBorder="1" applyAlignment="1">
      <alignment horizontal="right" vertical="center"/>
    </xf>
    <xf numFmtId="0" fontId="17" fillId="0" borderId="1" xfId="81" applyFont="1" applyFill="1" applyBorder="1" applyAlignment="1">
      <alignment horizontal="right" vertical="center" wrapText="1"/>
    </xf>
    <xf numFmtId="10" fontId="17" fillId="0" borderId="1" xfId="84" applyNumberFormat="1" applyFont="1" applyFill="1" applyBorder="1" applyAlignment="1">
      <alignment horizontal="center" vertical="center" wrapText="1"/>
    </xf>
    <xf numFmtId="0" fontId="10" fillId="0" borderId="2" xfId="80" applyFont="1" applyFill="1" applyBorder="1" applyAlignment="1">
      <alignment vertical="center"/>
    </xf>
    <xf numFmtId="179" fontId="17" fillId="0" borderId="1" xfId="86" applyNumberFormat="1" applyFont="1" applyFill="1" applyBorder="1" applyAlignment="1">
      <alignment horizontal="right" vertical="center" wrapText="1"/>
    </xf>
    <xf numFmtId="0" fontId="10" fillId="0" borderId="2" xfId="80" applyFont="1" applyFill="1" applyBorder="1" applyAlignment="1">
      <alignment horizontal="left" vertical="center" indent="2"/>
    </xf>
    <xf numFmtId="0" fontId="10" fillId="0" borderId="1" xfId="81" applyFont="1" applyFill="1" applyBorder="1" applyAlignment="1">
      <alignment horizontal="right" vertical="center" wrapText="1"/>
    </xf>
    <xf numFmtId="179" fontId="10" fillId="0" borderId="1" xfId="86" applyNumberFormat="1" applyFont="1" applyFill="1" applyBorder="1" applyAlignment="1">
      <alignment horizontal="right" vertical="center" wrapText="1"/>
    </xf>
    <xf numFmtId="0" fontId="10" fillId="0" borderId="2" xfId="81" applyFont="1" applyFill="1" applyBorder="1" applyAlignment="1">
      <alignment horizontal="right" vertical="center" wrapText="1"/>
    </xf>
    <xf numFmtId="10" fontId="17" fillId="0" borderId="1" xfId="84" applyNumberFormat="1" applyFont="1" applyFill="1" applyBorder="1" applyAlignment="1">
      <alignment horizontal="right" vertical="center" wrapText="1"/>
    </xf>
    <xf numFmtId="184" fontId="17" fillId="0" borderId="1" xfId="87" applyNumberFormat="1" applyFont="1" applyFill="1" applyBorder="1" applyAlignment="1">
      <alignment horizontal="center" vertical="center" wrapText="1"/>
    </xf>
    <xf numFmtId="0" fontId="10" fillId="0" borderId="1" xfId="80" applyFont="1" applyFill="1" applyBorder="1" applyAlignment="1">
      <alignment horizontal="right" vertical="center"/>
    </xf>
    <xf numFmtId="180" fontId="17" fillId="0" borderId="1" xfId="84" applyNumberFormat="1" applyFont="1" applyFill="1" applyBorder="1" applyAlignment="1">
      <alignment horizontal="right" vertical="center" wrapText="1"/>
    </xf>
    <xf numFmtId="0" fontId="2" fillId="0" borderId="0" xfId="85" applyFont="1" applyFill="1" applyBorder="1" applyAlignment="1">
      <alignment horizontal="center" vertical="center"/>
    </xf>
    <xf numFmtId="0" fontId="17" fillId="0" borderId="0" xfId="85" applyFont="1" applyFill="1" applyBorder="1" applyAlignment="1">
      <alignment vertical="center"/>
    </xf>
    <xf numFmtId="0" fontId="10" fillId="0" borderId="0" xfId="85" applyFont="1" applyFill="1" applyBorder="1" applyAlignment="1">
      <alignment vertical="center"/>
    </xf>
    <xf numFmtId="0" fontId="0" fillId="0" borderId="0" xfId="85" applyFont="1" applyFill="1" applyBorder="1" applyAlignment="1">
      <alignment vertical="center" wrapText="1"/>
    </xf>
    <xf numFmtId="0" fontId="0" fillId="0" borderId="0" xfId="85" applyFont="1" applyFill="1" applyBorder="1" applyAlignment="1">
      <alignment vertical="center"/>
    </xf>
    <xf numFmtId="179" fontId="0" fillId="0" borderId="0" xfId="85" applyNumberFormat="1" applyFont="1" applyFill="1" applyBorder="1" applyAlignment="1">
      <alignment vertical="center"/>
    </xf>
    <xf numFmtId="0" fontId="18" fillId="0" borderId="0" xfId="85" applyFont="1" applyFill="1" applyAlignment="1">
      <alignment horizontal="center" vertical="center" wrapText="1"/>
    </xf>
    <xf numFmtId="179" fontId="18" fillId="0" borderId="0" xfId="85" applyNumberFormat="1" applyFont="1" applyFill="1" applyAlignment="1">
      <alignment horizontal="center" vertical="center" wrapText="1"/>
    </xf>
    <xf numFmtId="0" fontId="0" fillId="0" borderId="0" xfId="85" applyFont="1" applyFill="1" applyBorder="1" applyAlignment="1">
      <alignment horizontal="right" vertical="center" wrapText="1"/>
    </xf>
    <xf numFmtId="0" fontId="17" fillId="0" borderId="1" xfId="84" applyFont="1" applyFill="1" applyBorder="1" applyAlignment="1">
      <alignment horizontal="center" vertical="center"/>
    </xf>
    <xf numFmtId="0" fontId="17" fillId="0" borderId="1" xfId="84" applyFont="1" applyFill="1" applyBorder="1" applyAlignment="1">
      <alignment horizontal="center" vertical="center" wrapText="1"/>
    </xf>
    <xf numFmtId="0" fontId="17" fillId="0" borderId="1" xfId="83" applyFont="1" applyFill="1" applyBorder="1" applyAlignment="1">
      <alignment vertical="center"/>
    </xf>
    <xf numFmtId="0" fontId="10" fillId="0" borderId="1" xfId="83" applyFont="1" applyFill="1" applyBorder="1" applyAlignment="1">
      <alignment horizontal="center" vertical="center" wrapText="1"/>
    </xf>
    <xf numFmtId="10" fontId="10" fillId="0" borderId="1" xfId="84" applyNumberFormat="1" applyFont="1" applyFill="1" applyBorder="1" applyAlignment="1">
      <alignment horizontal="center" vertical="center" wrapText="1"/>
    </xf>
    <xf numFmtId="0" fontId="10" fillId="0" borderId="1" xfId="83" applyFont="1" applyFill="1" applyBorder="1" applyAlignment="1">
      <alignment vertical="center"/>
    </xf>
    <xf numFmtId="180" fontId="17" fillId="0" borderId="1" xfId="84" applyNumberFormat="1" applyFont="1" applyFill="1" applyBorder="1" applyAlignment="1">
      <alignment horizontal="center" vertical="center" wrapText="1"/>
    </xf>
    <xf numFmtId="180" fontId="10" fillId="0" borderId="1" xfId="84" applyNumberFormat="1" applyFont="1" applyFill="1" applyBorder="1" applyAlignment="1">
      <alignment horizontal="center" vertical="center" wrapText="1"/>
    </xf>
    <xf numFmtId="0" fontId="10" fillId="0" borderId="1" xfId="83" applyFont="1" applyFill="1" applyBorder="1" applyAlignment="1">
      <alignment vertical="center" wrapText="1"/>
    </xf>
    <xf numFmtId="0" fontId="3" fillId="0" borderId="1" xfId="82" applyFont="1" applyFill="1" applyBorder="1" applyAlignment="1">
      <alignment vertical="center"/>
    </xf>
    <xf numFmtId="0" fontId="3" fillId="0" borderId="1" xfId="82" applyFont="1" applyFill="1" applyBorder="1" applyAlignment="1">
      <alignment horizontal="center" vertical="center" wrapText="1"/>
    </xf>
    <xf numFmtId="0" fontId="17" fillId="0" borderId="1" xfId="82" applyFont="1" applyFill="1" applyBorder="1" applyAlignment="1">
      <alignment horizontal="center" vertical="center"/>
    </xf>
    <xf numFmtId="0" fontId="17" fillId="0" borderId="0" xfId="85" applyFont="1" applyFill="1">
      <alignment vertical="center"/>
    </xf>
    <xf numFmtId="0" fontId="10" fillId="0" borderId="0" xfId="85" applyFont="1" applyFill="1">
      <alignment vertical="center"/>
    </xf>
    <xf numFmtId="0" fontId="18" fillId="0" borderId="0" xfId="63" applyNumberFormat="1" applyFont="1" applyFill="1" applyBorder="1" applyAlignment="1" applyProtection="1">
      <alignment horizontal="center" vertical="center"/>
    </xf>
    <xf numFmtId="0" fontId="17" fillId="0" borderId="1" xfId="80" applyFont="1" applyFill="1" applyBorder="1" applyAlignment="1">
      <alignment horizontal="center" vertical="center" wrapText="1"/>
    </xf>
    <xf numFmtId="0" fontId="10" fillId="0" borderId="1" xfId="80" applyFont="1" applyFill="1" applyBorder="1" applyAlignment="1">
      <alignment horizontal="center" vertical="center" wrapText="1"/>
    </xf>
    <xf numFmtId="1" fontId="10" fillId="0" borderId="1" xfId="62" applyNumberFormat="1" applyFont="1" applyFill="1" applyBorder="1" applyAlignment="1" applyProtection="1">
      <alignment horizontal="center" vertical="center" wrapText="1"/>
    </xf>
    <xf numFmtId="0" fontId="2" fillId="0" borderId="0" xfId="84" applyFont="1" applyFill="1" applyAlignment="1">
      <alignment horizontal="center" vertical="center"/>
    </xf>
    <xf numFmtId="0" fontId="0" fillId="0" borderId="0" xfId="84" applyFont="1" applyFill="1" applyBorder="1" applyAlignment="1">
      <alignment horizontal="right" vertical="center"/>
    </xf>
    <xf numFmtId="0" fontId="17" fillId="0" borderId="0" xfId="84" applyFont="1" applyFill="1" applyBorder="1">
      <alignment vertical="center"/>
    </xf>
    <xf numFmtId="0" fontId="10" fillId="0" borderId="0" xfId="84" applyFont="1" applyFill="1" applyBorder="1">
      <alignment vertical="center"/>
    </xf>
    <xf numFmtId="0" fontId="10" fillId="0" borderId="0" xfId="84" applyFont="1" applyFill="1">
      <alignment vertical="center"/>
    </xf>
    <xf numFmtId="0" fontId="17" fillId="0" borderId="0" xfId="84" applyFont="1" applyFill="1">
      <alignment vertical="center"/>
    </xf>
    <xf numFmtId="0" fontId="0" fillId="0" borderId="0" xfId="84" applyFont="1" applyFill="1">
      <alignment vertical="center"/>
    </xf>
    <xf numFmtId="0" fontId="2" fillId="0" borderId="0" xfId="81" applyFont="1" applyFill="1" applyBorder="1" applyAlignment="1">
      <alignment horizontal="center" vertical="center" wrapText="1"/>
    </xf>
    <xf numFmtId="0" fontId="2" fillId="0" borderId="0" xfId="81" applyFont="1" applyFill="1" applyBorder="1" applyAlignment="1">
      <alignment horizontal="center" vertical="center"/>
    </xf>
    <xf numFmtId="185" fontId="0" fillId="0" borderId="0" xfId="82" applyNumberFormat="1" applyFont="1" applyFill="1" applyBorder="1" applyAlignment="1">
      <alignment horizontal="right" vertical="center" wrapText="1"/>
    </xf>
    <xf numFmtId="179" fontId="10" fillId="0" borderId="1" xfId="86" applyNumberFormat="1" applyFont="1" applyFill="1" applyBorder="1" applyAlignment="1">
      <alignment horizontal="center" vertical="center" wrapText="1"/>
    </xf>
    <xf numFmtId="0" fontId="10" fillId="0" borderId="2" xfId="81" applyFont="1" applyFill="1" applyBorder="1" applyAlignment="1">
      <alignment horizontal="center" vertical="center" wrapText="1"/>
    </xf>
    <xf numFmtId="0" fontId="35" fillId="0" borderId="0" xfId="84" applyFont="1" applyFill="1" applyAlignment="1">
      <alignment horizontal="center" vertical="center"/>
    </xf>
    <xf numFmtId="0" fontId="0" fillId="0" borderId="0" xfId="84" applyFont="1" applyFill="1" applyAlignment="1">
      <alignment horizontal="center" vertical="center"/>
    </xf>
    <xf numFmtId="0" fontId="39" fillId="0" borderId="0" xfId="84" applyFont="1" applyFill="1">
      <alignment vertical="center"/>
    </xf>
    <xf numFmtId="0" fontId="35" fillId="0" borderId="0" xfId="84" applyFont="1" applyFill="1">
      <alignment vertical="center"/>
    </xf>
    <xf numFmtId="0" fontId="0" fillId="0" borderId="0" xfId="84" applyFont="1" applyFill="1" applyAlignment="1">
      <alignment horizontal="right" vertical="center"/>
    </xf>
    <xf numFmtId="0" fontId="5" fillId="0" borderId="0" xfId="77" applyFont="1" applyFill="1" applyAlignment="1">
      <alignment horizontal="left" vertical="center"/>
    </xf>
    <xf numFmtId="0" fontId="2" fillId="0" borderId="0" xfId="85" applyFont="1" applyFill="1" applyAlignment="1">
      <alignment horizontal="center" vertical="center" wrapText="1"/>
    </xf>
    <xf numFmtId="0" fontId="2" fillId="0" borderId="0" xfId="92" applyFont="1" applyFill="1" applyAlignment="1">
      <alignment horizontal="center" vertical="center"/>
    </xf>
    <xf numFmtId="0" fontId="0" fillId="0" borderId="0" xfId="92" applyFont="1" applyFill="1" applyAlignment="1">
      <alignment horizontal="right" vertical="center"/>
    </xf>
    <xf numFmtId="0" fontId="0" fillId="0" borderId="0" xfId="61" applyFont="1" applyFill="1" applyBorder="1" applyAlignment="1"/>
    <xf numFmtId="0" fontId="0" fillId="0" borderId="0" xfId="92" applyFont="1" applyFill="1">
      <alignment vertical="center"/>
    </xf>
    <xf numFmtId="0" fontId="0" fillId="0" borderId="0" xfId="61" applyFont="1" applyFill="1" applyAlignment="1"/>
    <xf numFmtId="0" fontId="27" fillId="0" borderId="0" xfId="92" applyFill="1">
      <alignment vertical="center"/>
    </xf>
    <xf numFmtId="0" fontId="2" fillId="0" borderId="0" xfId="61" applyFont="1" applyFill="1" applyBorder="1" applyAlignment="1">
      <alignment horizontal="center" vertical="center" wrapText="1"/>
    </xf>
    <xf numFmtId="0" fontId="2" fillId="0" borderId="0" xfId="61" applyFont="1" applyFill="1" applyBorder="1" applyAlignment="1">
      <alignment horizontal="center" vertical="center"/>
    </xf>
    <xf numFmtId="183" fontId="0" fillId="0" borderId="0" xfId="92" applyNumberFormat="1" applyFont="1" applyFill="1" applyAlignment="1">
      <alignment horizontal="right" vertical="center"/>
    </xf>
    <xf numFmtId="183" fontId="0" fillId="0" borderId="0" xfId="52" applyNumberFormat="1" applyFont="1" applyFill="1" applyAlignment="1">
      <alignment horizontal="right" vertical="center" wrapText="1"/>
    </xf>
    <xf numFmtId="183" fontId="17" fillId="0" borderId="1" xfId="92" applyNumberFormat="1" applyFont="1" applyFill="1" applyBorder="1" applyAlignment="1">
      <alignment horizontal="center" vertical="center"/>
    </xf>
    <xf numFmtId="0" fontId="17" fillId="0" borderId="1" xfId="60" applyFont="1" applyFill="1" applyBorder="1" applyAlignment="1">
      <alignment horizontal="center" vertical="center"/>
    </xf>
    <xf numFmtId="0" fontId="21" fillId="0" borderId="1" xfId="59" applyFont="1" applyFill="1" applyBorder="1" applyAlignment="1">
      <alignment horizontal="left" vertical="center"/>
    </xf>
    <xf numFmtId="0" fontId="17" fillId="0" borderId="1" xfId="60" applyFont="1" applyFill="1" applyBorder="1" applyAlignment="1">
      <alignment horizontal="right" vertical="center"/>
    </xf>
    <xf numFmtId="0" fontId="8" fillId="0" borderId="1" xfId="0" applyFont="1" applyFill="1" applyBorder="1" applyAlignment="1">
      <alignment horizontal="left" vertical="center"/>
    </xf>
    <xf numFmtId="0" fontId="10" fillId="0" borderId="1" xfId="60" applyFont="1" applyFill="1" applyBorder="1" applyAlignment="1">
      <alignment horizontal="right" vertical="center"/>
    </xf>
    <xf numFmtId="176" fontId="21" fillId="0" borderId="1" xfId="52" applyNumberFormat="1" applyFont="1" applyFill="1" applyBorder="1" applyAlignment="1" applyProtection="1">
      <alignment horizontal="right" vertical="center" wrapText="1"/>
    </xf>
    <xf numFmtId="0" fontId="8" fillId="0" borderId="1" xfId="59" applyFont="1" applyFill="1" applyBorder="1" applyAlignment="1">
      <alignment horizontal="left" vertical="center"/>
    </xf>
    <xf numFmtId="176" fontId="8" fillId="0" borderId="1" xfId="52" applyNumberFormat="1" applyFont="1" applyFill="1" applyBorder="1" applyAlignment="1" applyProtection="1">
      <alignment horizontal="right" vertical="center" wrapText="1"/>
    </xf>
    <xf numFmtId="0" fontId="17" fillId="0" borderId="1" xfId="51" applyFont="1" applyFill="1" applyBorder="1" applyAlignment="1">
      <alignment horizontal="center" vertical="center"/>
    </xf>
    <xf numFmtId="0" fontId="17" fillId="0" borderId="1" xfId="92" applyFont="1" applyFill="1" applyBorder="1">
      <alignment vertical="center"/>
    </xf>
    <xf numFmtId="0" fontId="17" fillId="0" borderId="7" xfId="51" applyFont="1" applyFill="1" applyBorder="1" applyAlignment="1">
      <alignment horizontal="left" vertical="center"/>
    </xf>
    <xf numFmtId="0" fontId="40" fillId="0" borderId="0" xfId="76" applyFont="1" applyFill="1" applyAlignment="1">
      <alignment horizontal="left" vertical="center"/>
    </xf>
    <xf numFmtId="0" fontId="2" fillId="0" borderId="0" xfId="61" applyFont="1" applyFill="1" applyAlignment="1">
      <alignment horizontal="center" vertical="center"/>
    </xf>
    <xf numFmtId="0" fontId="0" fillId="0" borderId="0" xfId="61" applyFont="1" applyFill="1" applyAlignment="1">
      <alignment horizontal="right" vertical="center"/>
    </xf>
    <xf numFmtId="0" fontId="17" fillId="0" borderId="0" xfId="61" applyFont="1" applyFill="1"/>
    <xf numFmtId="0" fontId="10" fillId="0" borderId="0" xfId="61" applyFont="1" applyFill="1"/>
    <xf numFmtId="0" fontId="0" fillId="0" borderId="0" xfId="61" applyFont="1" applyFill="1"/>
    <xf numFmtId="176" fontId="0" fillId="0" borderId="0" xfId="61" applyNumberFormat="1" applyFont="1" applyFill="1" applyAlignment="1">
      <alignment horizontal="center"/>
    </xf>
    <xf numFmtId="0" fontId="5" fillId="0" borderId="0" xfId="76" applyFont="1" applyFill="1" applyAlignment="1">
      <alignment horizontal="left" vertical="center"/>
    </xf>
    <xf numFmtId="184" fontId="40" fillId="0" borderId="0" xfId="76" applyNumberFormat="1" applyFont="1" applyFill="1" applyAlignment="1">
      <alignment horizontal="left" vertical="center"/>
    </xf>
    <xf numFmtId="0" fontId="18" fillId="0" borderId="0" xfId="59" applyFont="1" applyFill="1" applyAlignment="1">
      <alignment horizontal="center" vertical="center" wrapText="1"/>
    </xf>
    <xf numFmtId="0" fontId="18" fillId="0" borderId="0" xfId="59" applyFont="1" applyFill="1" applyAlignment="1">
      <alignment horizontal="center" vertical="center"/>
    </xf>
    <xf numFmtId="0" fontId="0" fillId="0" borderId="0" xfId="59" applyFont="1" applyFill="1" applyAlignment="1">
      <alignment horizontal="right" vertical="center"/>
    </xf>
    <xf numFmtId="176" fontId="0" fillId="0" borderId="0" xfId="59" applyNumberFormat="1" applyFont="1" applyFill="1" applyAlignment="1">
      <alignment horizontal="right" vertical="center"/>
    </xf>
    <xf numFmtId="183" fontId="0" fillId="0" borderId="6" xfId="51" applyNumberFormat="1" applyFont="1" applyFill="1" applyBorder="1" applyAlignment="1">
      <alignment horizontal="right" vertical="center" wrapText="1"/>
    </xf>
    <xf numFmtId="0" fontId="17" fillId="0" borderId="1" xfId="68" applyFont="1" applyFill="1" applyBorder="1" applyAlignment="1">
      <alignment horizontal="center" vertical="center"/>
    </xf>
    <xf numFmtId="176" fontId="17" fillId="0" borderId="1" xfId="68" applyNumberFormat="1" applyFont="1" applyFill="1" applyBorder="1" applyAlignment="1">
      <alignment horizontal="center" vertical="center"/>
    </xf>
    <xf numFmtId="0" fontId="17" fillId="0" borderId="1" xfId="59" applyFont="1" applyFill="1" applyBorder="1" applyAlignment="1">
      <alignment horizontal="left" vertical="center"/>
    </xf>
    <xf numFmtId="176" fontId="17" fillId="0" borderId="1" xfId="67" applyNumberFormat="1" applyFont="1" applyFill="1" applyBorder="1" applyAlignment="1">
      <alignment horizontal="center" vertical="center" wrapText="1"/>
    </xf>
    <xf numFmtId="186" fontId="10" fillId="0" borderId="1" xfId="59" applyNumberFormat="1" applyFont="1" applyFill="1" applyBorder="1" applyAlignment="1">
      <alignment horizontal="left" vertical="center"/>
    </xf>
    <xf numFmtId="176" fontId="10" fillId="2" borderId="1" xfId="59" applyNumberFormat="1" applyFont="1" applyFill="1" applyBorder="1" applyAlignment="1">
      <alignment horizontal="center" vertical="center" wrapText="1"/>
    </xf>
    <xf numFmtId="176" fontId="10" fillId="0" borderId="1" xfId="59" applyNumberFormat="1" applyFont="1" applyFill="1" applyBorder="1" applyAlignment="1">
      <alignment horizontal="center" vertical="center" wrapText="1"/>
    </xf>
    <xf numFmtId="0" fontId="17" fillId="0" borderId="1" xfId="80" applyFont="1" applyFill="1" applyBorder="1" applyAlignment="1">
      <alignment horizontal="left" vertical="center"/>
    </xf>
    <xf numFmtId="176" fontId="17" fillId="0" borderId="1" xfId="59" applyNumberFormat="1" applyFont="1" applyFill="1" applyBorder="1" applyAlignment="1">
      <alignment horizontal="center" vertical="center" wrapText="1"/>
    </xf>
    <xf numFmtId="0" fontId="3" fillId="0" borderId="1" xfId="0" applyNumberFormat="1" applyFont="1" applyFill="1" applyBorder="1" applyAlignment="1" applyProtection="1">
      <alignment horizontal="left" vertical="center" indent="2"/>
    </xf>
    <xf numFmtId="0" fontId="3" fillId="0" borderId="1" xfId="0" applyNumberFormat="1" applyFont="1" applyFill="1" applyBorder="1" applyAlignment="1" applyProtection="1">
      <alignment horizontal="center" vertical="center"/>
    </xf>
    <xf numFmtId="1" fontId="17" fillId="0" borderId="1" xfId="62" applyNumberFormat="1" applyFont="1" applyFill="1" applyBorder="1" applyAlignment="1" applyProtection="1">
      <alignment horizontal="center" vertical="center"/>
    </xf>
    <xf numFmtId="0" fontId="10" fillId="0" borderId="1" xfId="59" applyFont="1" applyFill="1" applyBorder="1" applyAlignment="1">
      <alignment horizontal="left" vertical="center"/>
    </xf>
    <xf numFmtId="184" fontId="3" fillId="0" borderId="1" xfId="66" applyNumberFormat="1" applyFont="1" applyFill="1" applyBorder="1" applyAlignment="1" applyProtection="1">
      <alignment horizontal="left" vertical="center"/>
    </xf>
    <xf numFmtId="187" fontId="3" fillId="0" borderId="1" xfId="75" applyNumberFormat="1" applyFont="1" applyFill="1" applyBorder="1" applyAlignment="1">
      <alignment horizontal="center" vertical="center" wrapText="1"/>
    </xf>
    <xf numFmtId="0" fontId="17" fillId="0" borderId="1" xfId="59" applyFont="1" applyFill="1" applyBorder="1" applyAlignment="1">
      <alignment horizontal="center" vertical="center"/>
    </xf>
    <xf numFmtId="176" fontId="10" fillId="0" borderId="0" xfId="61" applyNumberFormat="1" applyFont="1" applyFill="1"/>
    <xf numFmtId="183" fontId="2" fillId="0" borderId="0" xfId="88" applyNumberFormat="1" applyFont="1" applyFill="1" applyBorder="1" applyAlignment="1">
      <alignment horizontal="center" vertical="center" wrapText="1"/>
    </xf>
    <xf numFmtId="0" fontId="17" fillId="0" borderId="1" xfId="1"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0" fontId="3" fillId="2" borderId="1" xfId="0" applyFont="1" applyFill="1" applyBorder="1" applyAlignment="1">
      <alignment vertical="center"/>
    </xf>
    <xf numFmtId="0" fontId="10" fillId="0" borderId="1" xfId="59" applyFont="1" applyFill="1" applyBorder="1" applyAlignment="1">
      <alignment horizontal="center" vertical="center"/>
    </xf>
    <xf numFmtId="1" fontId="3" fillId="2" borderId="1" xfId="0" applyNumberFormat="1" applyFont="1" applyFill="1" applyBorder="1" applyAlignment="1" applyProtection="1">
      <alignment vertical="center"/>
      <protection locked="0"/>
    </xf>
    <xf numFmtId="176" fontId="17" fillId="0" borderId="1" xfId="51" applyNumberFormat="1" applyFont="1" applyFill="1" applyBorder="1" applyAlignment="1" applyProtection="1">
      <alignment horizontal="center" vertical="center" wrapText="1"/>
    </xf>
    <xf numFmtId="0" fontId="40" fillId="0" borderId="0" xfId="74" applyFont="1" applyFill="1" applyAlignment="1">
      <alignment horizontal="left" vertical="center"/>
    </xf>
    <xf numFmtId="183" fontId="2" fillId="0" borderId="0" xfId="51" applyNumberFormat="1" applyFont="1" applyFill="1" applyAlignment="1">
      <alignment horizontal="center" vertical="center"/>
    </xf>
    <xf numFmtId="183" fontId="0" fillId="0" borderId="0" xfId="51" applyNumberFormat="1" applyFont="1" applyFill="1" applyAlignment="1">
      <alignment horizontal="right" vertical="center"/>
    </xf>
    <xf numFmtId="183" fontId="17" fillId="0" borderId="0" xfId="51" applyNumberFormat="1" applyFont="1" applyFill="1" applyAlignment="1">
      <alignment vertical="center"/>
    </xf>
    <xf numFmtId="183" fontId="10" fillId="0" borderId="0" xfId="51" applyNumberFormat="1" applyFont="1" applyFill="1" applyAlignment="1">
      <alignment vertical="center"/>
    </xf>
    <xf numFmtId="183" fontId="0" fillId="0" borderId="0" xfId="51" applyNumberFormat="1" applyFont="1" applyFill="1"/>
    <xf numFmtId="0" fontId="5" fillId="0" borderId="0" xfId="74" applyFont="1" applyFill="1" applyAlignment="1">
      <alignment horizontal="left" vertical="center"/>
    </xf>
    <xf numFmtId="184" fontId="40" fillId="0" borderId="0" xfId="74" applyNumberFormat="1" applyFont="1" applyFill="1" applyAlignment="1">
      <alignment horizontal="left" vertical="center"/>
    </xf>
    <xf numFmtId="183" fontId="2" fillId="0" borderId="0" xfId="88" applyNumberFormat="1" applyFont="1" applyFill="1" applyAlignment="1">
      <alignment horizontal="center" vertical="center" wrapText="1"/>
    </xf>
    <xf numFmtId="183" fontId="2" fillId="0" borderId="0" xfId="88" applyNumberFormat="1" applyFont="1" applyFill="1" applyAlignment="1">
      <alignment horizontal="center" vertical="center"/>
    </xf>
    <xf numFmtId="0" fontId="0" fillId="0" borderId="6" xfId="61" applyFont="1" applyFill="1" applyBorder="1" applyAlignment="1">
      <alignment horizontal="right" vertical="center"/>
    </xf>
    <xf numFmtId="183" fontId="17" fillId="0" borderId="1" xfId="50" applyNumberFormat="1" applyFont="1" applyFill="1" applyBorder="1" applyAlignment="1">
      <alignment horizontal="left" vertical="center"/>
    </xf>
    <xf numFmtId="0" fontId="10" fillId="0" borderId="1" xfId="50" applyFont="1" applyFill="1" applyBorder="1" applyAlignment="1">
      <alignment horizontal="left" vertical="center" indent="2"/>
    </xf>
    <xf numFmtId="176" fontId="10" fillId="0" borderId="1" xfId="51" applyNumberFormat="1" applyFont="1" applyFill="1" applyBorder="1" applyAlignment="1" applyProtection="1">
      <alignment horizontal="center" vertical="center" wrapText="1"/>
    </xf>
    <xf numFmtId="0" fontId="10" fillId="0" borderId="1" xfId="54" applyFont="1" applyFill="1" applyBorder="1" applyAlignment="1">
      <alignment vertical="center"/>
    </xf>
    <xf numFmtId="176" fontId="8"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176" fontId="0" fillId="0" borderId="0" xfId="61" applyNumberFormat="1" applyFont="1" applyFill="1"/>
    <xf numFmtId="0" fontId="2" fillId="0" borderId="0" xfId="59" applyFont="1" applyFill="1" applyAlignment="1">
      <alignment horizontal="center" vertical="center" wrapText="1"/>
    </xf>
    <xf numFmtId="0" fontId="2" fillId="0" borderId="0" xfId="59" applyFont="1" applyFill="1" applyAlignment="1">
      <alignment horizontal="center" vertical="center"/>
    </xf>
    <xf numFmtId="183" fontId="0" fillId="0" borderId="0" xfId="51" applyNumberFormat="1" applyFont="1" applyFill="1" applyAlignment="1">
      <alignment horizontal="right" vertical="center" wrapText="1"/>
    </xf>
    <xf numFmtId="0" fontId="41" fillId="0" borderId="1" xfId="0" applyNumberFormat="1" applyFont="1" applyFill="1" applyBorder="1" applyAlignment="1" applyProtection="1">
      <alignment horizontal="center" vertical="center"/>
    </xf>
    <xf numFmtId="0" fontId="41" fillId="0" borderId="1" xfId="54" applyFont="1" applyFill="1" applyBorder="1" applyAlignment="1">
      <alignment horizontal="center" vertical="center"/>
    </xf>
    <xf numFmtId="183" fontId="10" fillId="0" borderId="0" xfId="51" applyNumberFormat="1" applyFont="1" applyFill="1"/>
    <xf numFmtId="183" fontId="0" fillId="0" borderId="0" xfId="51" applyNumberFormat="1" applyFont="1" applyFill="1" applyAlignment="1">
      <alignment vertical="center"/>
    </xf>
    <xf numFmtId="183" fontId="0" fillId="0" borderId="0" xfId="51" applyNumberFormat="1" applyFont="1" applyFill="1" applyAlignment="1">
      <alignment horizontal="center"/>
    </xf>
    <xf numFmtId="0" fontId="5" fillId="0" borderId="0" xfId="92"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0" fillId="0" borderId="0" xfId="0" applyAlignment="1">
      <alignment horizontal="center" vertical="center"/>
    </xf>
    <xf numFmtId="0" fontId="5" fillId="0" borderId="0" xfId="77" applyFont="1" applyFill="1" applyBorder="1" applyAlignment="1">
      <alignment horizontal="left" vertical="center"/>
    </xf>
    <xf numFmtId="0" fontId="40" fillId="0" borderId="0" xfId="77" applyFont="1" applyFill="1" applyBorder="1" applyAlignment="1">
      <alignment horizontal="left" vertical="center"/>
    </xf>
    <xf numFmtId="183" fontId="5" fillId="0" borderId="0" xfId="92" applyNumberFormat="1"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right" vertical="center" wrapText="1"/>
      <protection locked="0"/>
    </xf>
    <xf numFmtId="0" fontId="0" fillId="0" borderId="0"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5" fillId="0" borderId="4" xfId="0" applyNumberFormat="1" applyFont="1" applyFill="1" applyBorder="1" applyAlignment="1" applyProtection="1">
      <alignment horizontal="center" vertical="center" wrapText="1"/>
      <protection locked="0"/>
    </xf>
    <xf numFmtId="176" fontId="35"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protection locked="0"/>
    </xf>
    <xf numFmtId="1" fontId="35" fillId="0"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lignment horizontal="left" vertical="center" wrapText="1" indent="2"/>
    </xf>
    <xf numFmtId="0" fontId="0" fillId="0" borderId="1" xfId="0" applyNumberFormat="1" applyFont="1" applyFill="1" applyBorder="1" applyAlignment="1" applyProtection="1">
      <alignment horizontal="left" vertical="center" wrapText="1" indent="2"/>
      <protection locked="0"/>
    </xf>
    <xf numFmtId="0" fontId="0" fillId="0" borderId="1" xfId="0" applyFont="1" applyFill="1" applyBorder="1" applyAlignment="1" applyProtection="1">
      <alignment horizontal="center" vertical="center" wrapText="1"/>
      <protection locked="0"/>
    </xf>
    <xf numFmtId="49" fontId="0" fillId="0" borderId="1" xfId="0" applyNumberFormat="1" applyFont="1" applyFill="1" applyBorder="1" applyAlignment="1">
      <alignment horizontal="left" vertical="center" wrapText="1" indent="4"/>
    </xf>
    <xf numFmtId="0" fontId="0"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left" vertical="center" wrapText="1" indent="4"/>
      <protection locked="0"/>
    </xf>
    <xf numFmtId="0" fontId="35" fillId="0" borderId="1" xfId="0" applyFont="1" applyFill="1" applyBorder="1" applyAlignment="1">
      <alignment horizontal="left" vertical="center" wrapText="1"/>
    </xf>
    <xf numFmtId="176" fontId="35" fillId="0" borderId="1" xfId="95" applyNumberFormat="1" applyFont="1" applyFill="1" applyBorder="1" applyAlignment="1" applyProtection="1">
      <alignment horizontal="center" vertical="center" wrapText="1"/>
    </xf>
    <xf numFmtId="49" fontId="35" fillId="0" borderId="1" xfId="0" applyNumberFormat="1" applyFont="1" applyFill="1" applyBorder="1" applyAlignment="1">
      <alignment horizontal="left" vertical="center" wrapText="1" indent="2"/>
    </xf>
    <xf numFmtId="49" fontId="0" fillId="0" borderId="1" xfId="0" applyNumberFormat="1" applyFont="1" applyFill="1" applyBorder="1" applyAlignment="1" applyProtection="1">
      <alignment horizontal="left" vertical="center" wrapText="1" indent="2"/>
      <protection locked="0"/>
    </xf>
    <xf numFmtId="0" fontId="9" fillId="0" borderId="1" xfId="0" applyFont="1" applyFill="1" applyBorder="1" applyAlignment="1">
      <alignment vertical="center"/>
    </xf>
    <xf numFmtId="49" fontId="0" fillId="0" borderId="1" xfId="0" applyNumberFormat="1" applyFont="1" applyFill="1" applyBorder="1" applyAlignment="1">
      <alignment horizontal="left" vertical="center" wrapText="1"/>
    </xf>
    <xf numFmtId="0" fontId="9" fillId="0" borderId="7" xfId="0" applyFont="1" applyFill="1" applyBorder="1" applyAlignment="1">
      <alignment horizontal="left" vertical="center"/>
    </xf>
    <xf numFmtId="0" fontId="5" fillId="0" borderId="0" xfId="64" applyFont="1" applyFill="1" applyBorder="1" applyAlignment="1">
      <alignment horizontal="left" vertical="center"/>
    </xf>
    <xf numFmtId="0" fontId="2" fillId="0" borderId="0" xfId="64" applyFont="1" applyFill="1" applyBorder="1" applyAlignment="1">
      <alignment horizontal="center" vertical="center"/>
    </xf>
    <xf numFmtId="0" fontId="0" fillId="0" borderId="0" xfId="64" applyFont="1" applyFill="1" applyBorder="1" applyAlignment="1">
      <alignment horizontal="right" vertical="center"/>
    </xf>
    <xf numFmtId="0" fontId="42" fillId="0" borderId="0" xfId="64" applyFont="1" applyFill="1" applyAlignment="1"/>
    <xf numFmtId="0" fontId="43" fillId="0" borderId="0" xfId="64" applyFont="1" applyFill="1" applyBorder="1" applyAlignment="1"/>
    <xf numFmtId="0" fontId="42" fillId="0" borderId="0" xfId="64" applyFont="1" applyFill="1" applyBorder="1" applyAlignment="1"/>
    <xf numFmtId="0" fontId="9" fillId="0" borderId="0" xfId="0" applyFont="1" applyFill="1" applyBorder="1" applyAlignment="1" applyProtection="1"/>
    <xf numFmtId="0" fontId="12" fillId="0" borderId="0" xfId="53" applyFont="1" applyFill="1" applyBorder="1" applyAlignment="1">
      <alignment horizontal="center" vertical="center" wrapText="1"/>
    </xf>
    <xf numFmtId="0" fontId="35" fillId="0" borderId="0" xfId="64" applyFont="1" applyFill="1" applyBorder="1" applyAlignment="1">
      <alignment horizontal="right" vertical="center"/>
    </xf>
    <xf numFmtId="180" fontId="0" fillId="0" borderId="0" xfId="64" applyNumberFormat="1" applyFont="1" applyFill="1" applyBorder="1" applyAlignment="1">
      <alignment horizontal="right" vertical="center"/>
    </xf>
    <xf numFmtId="0" fontId="21" fillId="0" borderId="1" xfId="53" applyFont="1" applyFill="1" applyBorder="1" applyAlignment="1">
      <alignment horizontal="center" vertical="center" wrapText="1"/>
    </xf>
    <xf numFmtId="0" fontId="42" fillId="0" borderId="0" xfId="64" applyFont="1" applyFill="1" applyBorder="1" applyAlignment="1">
      <alignment horizontal="left" vertical="center"/>
    </xf>
    <xf numFmtId="188" fontId="17" fillId="0" borderId="1" xfId="64" applyNumberFormat="1" applyFont="1" applyFill="1" applyBorder="1" applyAlignment="1" applyProtection="1">
      <alignment horizontal="center" vertical="center"/>
    </xf>
    <xf numFmtId="0" fontId="17" fillId="0" borderId="1" xfId="64" applyNumberFormat="1" applyFont="1" applyFill="1" applyBorder="1" applyAlignment="1">
      <alignment horizontal="center" vertical="center" wrapText="1"/>
    </xf>
    <xf numFmtId="49" fontId="17" fillId="0" borderId="1" xfId="64" applyNumberFormat="1" applyFont="1" applyFill="1" applyBorder="1" applyAlignment="1" applyProtection="1">
      <alignment vertical="center"/>
    </xf>
    <xf numFmtId="176" fontId="17" fillId="0" borderId="1" xfId="64" applyNumberFormat="1" applyFont="1" applyFill="1" applyBorder="1" applyAlignment="1">
      <alignment horizontal="center" vertical="center" wrapText="1"/>
    </xf>
    <xf numFmtId="49" fontId="10" fillId="0" borderId="1" xfId="64" applyNumberFormat="1" applyFont="1" applyFill="1" applyBorder="1" applyAlignment="1" applyProtection="1">
      <alignment vertical="center"/>
    </xf>
    <xf numFmtId="176" fontId="10" fillId="0" borderId="1" xfId="64"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xf>
    <xf numFmtId="176" fontId="42" fillId="0" borderId="1" xfId="64" applyNumberFormat="1" applyFont="1" applyFill="1" applyBorder="1" applyAlignment="1"/>
    <xf numFmtId="0" fontId="1"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17" fillId="0" borderId="0" xfId="64" applyFont="1" applyFill="1" applyBorder="1" applyAlignment="1">
      <alignment horizontal="center" vertical="center" wrapText="1"/>
    </xf>
    <xf numFmtId="0" fontId="17" fillId="0" borderId="0" xfId="64" applyFont="1" applyFill="1" applyBorder="1" applyAlignment="1">
      <alignment horizontal="center" vertical="center"/>
    </xf>
    <xf numFmtId="0" fontId="10" fillId="0" borderId="0" xfId="64" applyFont="1" applyFill="1" applyBorder="1" applyAlignment="1">
      <alignment horizontal="left" vertical="center"/>
    </xf>
    <xf numFmtId="0" fontId="9" fillId="0" borderId="0" xfId="0" applyFont="1" applyFill="1" applyBorder="1" applyAlignment="1" applyProtection="1">
      <alignment horizontal="right" vertical="center"/>
    </xf>
    <xf numFmtId="0" fontId="0" fillId="0" borderId="0" xfId="0" applyFont="1" applyFill="1" applyBorder="1" applyAlignment="1">
      <alignment vertical="center"/>
    </xf>
    <xf numFmtId="0" fontId="10" fillId="0" borderId="0" xfId="64" applyFont="1" applyFill="1" applyBorder="1" applyAlignment="1">
      <alignment vertical="center"/>
    </xf>
    <xf numFmtId="0" fontId="17" fillId="0" borderId="1" xfId="0" applyNumberFormat="1" applyFont="1" applyFill="1" applyBorder="1" applyAlignment="1" applyProtection="1">
      <alignment vertical="center"/>
    </xf>
    <xf numFmtId="176" fontId="43" fillId="0" borderId="1" xfId="64" applyNumberFormat="1" applyFont="1" applyFill="1" applyBorder="1" applyAlignment="1">
      <alignment horizontal="center"/>
    </xf>
    <xf numFmtId="0" fontId="43" fillId="0" borderId="0" xfId="64" applyFont="1" applyFill="1" applyBorder="1" applyAlignment="1">
      <alignment horizontal="center"/>
    </xf>
    <xf numFmtId="0" fontId="5" fillId="0" borderId="0" xfId="64" applyFont="1" applyFill="1" applyBorder="1" applyAlignment="1">
      <alignment horizontal="center" vertical="center"/>
    </xf>
    <xf numFmtId="0" fontId="40" fillId="0" borderId="0" xfId="63" applyFont="1" applyFill="1" applyAlignment="1">
      <alignment horizontal="left" vertical="center"/>
    </xf>
    <xf numFmtId="0" fontId="2" fillId="0" borderId="0" xfId="63" applyFont="1" applyFill="1" applyAlignment="1">
      <alignment horizontal="center" vertical="center"/>
    </xf>
    <xf numFmtId="0" fontId="0" fillId="0" borderId="0" xfId="63" applyFont="1" applyFill="1" applyAlignment="1">
      <alignment horizontal="right" vertical="center"/>
    </xf>
    <xf numFmtId="0" fontId="17" fillId="0" borderId="0" xfId="63" applyFont="1" applyFill="1"/>
    <xf numFmtId="0" fontId="10" fillId="0" borderId="0" xfId="63" applyFont="1" applyFill="1"/>
    <xf numFmtId="0" fontId="10" fillId="0" borderId="0" xfId="63" applyFont="1" applyFill="1" applyBorder="1" applyAlignment="1"/>
    <xf numFmtId="0" fontId="0" fillId="0" borderId="0" xfId="63" applyFont="1" applyFill="1"/>
    <xf numFmtId="0" fontId="0" fillId="0" borderId="0" xfId="63" applyFont="1" applyFill="1" applyAlignment="1">
      <alignment horizontal="center"/>
    </xf>
    <xf numFmtId="0" fontId="5" fillId="0" borderId="0" xfId="63" applyFont="1" applyFill="1" applyAlignment="1">
      <alignment horizontal="left" vertical="center"/>
    </xf>
    <xf numFmtId="0" fontId="5" fillId="0" borderId="0" xfId="63" applyFont="1" applyFill="1" applyAlignment="1">
      <alignment horizontal="center" vertical="center"/>
    </xf>
    <xf numFmtId="0"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xf>
    <xf numFmtId="0" fontId="0" fillId="0" borderId="6" xfId="63" applyNumberFormat="1" applyFont="1" applyFill="1" applyBorder="1" applyAlignment="1" applyProtection="1">
      <alignment horizontal="center" vertical="center"/>
    </xf>
    <xf numFmtId="0" fontId="17" fillId="0" borderId="4" xfId="63" applyNumberFormat="1" applyFont="1" applyFill="1" applyBorder="1" applyAlignment="1" applyProtection="1">
      <alignment horizontal="center" vertical="center"/>
    </xf>
    <xf numFmtId="0" fontId="17" fillId="0" borderId="7" xfId="63" applyNumberFormat="1" applyFont="1" applyFill="1" applyBorder="1" applyAlignment="1" applyProtection="1">
      <alignment horizontal="center" vertical="center"/>
    </xf>
    <xf numFmtId="0" fontId="17" fillId="0" borderId="8" xfId="63" applyNumberFormat="1" applyFont="1" applyFill="1" applyBorder="1" applyAlignment="1" applyProtection="1">
      <alignment horizontal="center" vertical="center"/>
    </xf>
    <xf numFmtId="0" fontId="17" fillId="0" borderId="1" xfId="62" applyNumberFormat="1" applyFont="1" applyFill="1" applyBorder="1" applyAlignment="1" applyProtection="1">
      <alignment horizontal="left" vertical="center"/>
    </xf>
    <xf numFmtId="187" fontId="17" fillId="0" borderId="1" xfId="74" applyNumberFormat="1" applyFont="1" applyFill="1" applyBorder="1" applyAlignment="1">
      <alignment horizontal="center" vertical="center" wrapText="1"/>
    </xf>
    <xf numFmtId="0" fontId="10" fillId="0" borderId="1" xfId="62" applyNumberFormat="1" applyFont="1" applyFill="1" applyBorder="1" applyAlignment="1" applyProtection="1">
      <alignment horizontal="left" vertical="center" indent="1"/>
    </xf>
    <xf numFmtId="0" fontId="44" fillId="0" borderId="1" xfId="79" applyNumberFormat="1" applyFont="1" applyFill="1" applyBorder="1" applyAlignment="1">
      <alignment horizontal="center" vertical="center"/>
    </xf>
    <xf numFmtId="0" fontId="10" fillId="0" borderId="1" xfId="62" applyNumberFormat="1" applyFont="1" applyFill="1" applyBorder="1" applyAlignment="1" applyProtection="1">
      <alignment horizontal="left" vertical="center" indent="2"/>
    </xf>
    <xf numFmtId="187" fontId="10" fillId="0" borderId="1" xfId="74" applyNumberFormat="1" applyFont="1" applyFill="1" applyBorder="1" applyAlignment="1">
      <alignment horizontal="center" vertical="center" wrapText="1"/>
    </xf>
    <xf numFmtId="0" fontId="45" fillId="0" borderId="1" xfId="79" applyNumberFormat="1" applyFont="1" applyFill="1" applyBorder="1" applyAlignment="1">
      <alignment horizontal="center" vertical="center"/>
    </xf>
    <xf numFmtId="0" fontId="10" fillId="0" borderId="1" xfId="0" applyNumberFormat="1" applyFont="1" applyFill="1" applyBorder="1" applyAlignment="1" applyProtection="1">
      <alignment horizontal="left" vertical="center" indent="1"/>
    </xf>
    <xf numFmtId="0" fontId="10" fillId="0" borderId="1" xfId="0" applyNumberFormat="1" applyFont="1" applyFill="1" applyBorder="1" applyAlignment="1" applyProtection="1">
      <alignment horizontal="left" vertical="center" indent="2"/>
    </xf>
    <xf numFmtId="0" fontId="10" fillId="0" borderId="0" xfId="0" applyNumberFormat="1" applyFont="1" applyFill="1" applyBorder="1" applyAlignment="1" applyProtection="1">
      <alignment horizontal="left" vertical="center" indent="1"/>
    </xf>
    <xf numFmtId="187" fontId="10" fillId="0" borderId="0" xfId="74" applyNumberFormat="1" applyFont="1" applyFill="1" applyBorder="1" applyAlignment="1">
      <alignment horizontal="right" vertical="center" wrapText="1"/>
    </xf>
    <xf numFmtId="0" fontId="10" fillId="0" borderId="0" xfId="0" applyNumberFormat="1" applyFont="1" applyFill="1" applyBorder="1" applyAlignment="1" applyProtection="1">
      <alignment horizontal="left" vertical="center" indent="2"/>
    </xf>
    <xf numFmtId="187" fontId="10" fillId="0" borderId="1" xfId="76" applyNumberFormat="1" applyFont="1" applyFill="1" applyBorder="1" applyAlignment="1">
      <alignment horizontal="center" vertical="center" wrapText="1"/>
    </xf>
    <xf numFmtId="184" fontId="17" fillId="0" borderId="1" xfId="66" applyNumberFormat="1" applyFont="1" applyFill="1" applyBorder="1" applyAlignment="1" applyProtection="1">
      <alignment vertical="center"/>
    </xf>
    <xf numFmtId="0" fontId="10" fillId="0" borderId="1" xfId="63" applyFont="1" applyFill="1" applyBorder="1" applyAlignment="1">
      <alignment horizontal="center"/>
    </xf>
    <xf numFmtId="0" fontId="10" fillId="0" borderId="1" xfId="0" applyNumberFormat="1" applyFont="1" applyFill="1" applyBorder="1" applyAlignment="1" applyProtection="1">
      <alignment horizontal="center" vertical="center"/>
    </xf>
    <xf numFmtId="0" fontId="0" fillId="0" borderId="1" xfId="63" applyFont="1" applyFill="1" applyBorder="1" applyAlignment="1">
      <alignment horizontal="center"/>
    </xf>
    <xf numFmtId="0" fontId="10" fillId="0" borderId="1" xfId="0" applyNumberFormat="1" applyFont="1" applyFill="1" applyBorder="1" applyAlignment="1" applyProtection="1">
      <alignment horizontal="left" vertical="center"/>
    </xf>
    <xf numFmtId="1" fontId="17" fillId="0" borderId="0" xfId="62" applyNumberFormat="1" applyFont="1" applyFill="1" applyBorder="1" applyAlignment="1" applyProtection="1">
      <alignment horizontal="center" vertical="center"/>
    </xf>
    <xf numFmtId="0" fontId="2" fillId="0" borderId="0" xfId="0" applyFont="1" applyFill="1" applyBorder="1" applyAlignment="1">
      <alignment horizontal="center" vertical="center"/>
    </xf>
    <xf numFmtId="0" fontId="46"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64" applyFont="1" applyFill="1" applyBorder="1" applyAlignment="1">
      <alignment horizontal="left" vertical="center" shrinkToFit="1"/>
    </xf>
    <xf numFmtId="180" fontId="2" fillId="0" borderId="0" xfId="64" applyNumberFormat="1" applyFont="1" applyFill="1" applyBorder="1" applyAlignment="1">
      <alignment horizontal="center" vertical="center" wrapText="1" shrinkToFit="1"/>
    </xf>
    <xf numFmtId="180" fontId="2" fillId="0" borderId="0" xfId="64" applyNumberFormat="1" applyFont="1" applyFill="1" applyBorder="1" applyAlignment="1">
      <alignment horizontal="center" vertical="center" shrinkToFit="1"/>
    </xf>
    <xf numFmtId="180" fontId="35" fillId="0" borderId="0" xfId="64" applyNumberFormat="1" applyFont="1" applyFill="1" applyBorder="1" applyAlignment="1">
      <alignment horizontal="right" vertical="center" shrinkToFit="1"/>
    </xf>
    <xf numFmtId="180" fontId="0" fillId="0" borderId="0" xfId="64" applyNumberFormat="1" applyFont="1" applyFill="1" applyBorder="1" applyAlignment="1">
      <alignment horizontal="center" vertical="center"/>
    </xf>
    <xf numFmtId="0" fontId="17" fillId="0" borderId="1" xfId="65" applyFont="1" applyFill="1" applyBorder="1" applyAlignment="1">
      <alignment horizontal="center" vertical="center"/>
    </xf>
    <xf numFmtId="0" fontId="37" fillId="0" borderId="1" xfId="0" applyFont="1" applyFill="1" applyBorder="1" applyAlignment="1">
      <alignment horizontal="center" vertical="center"/>
    </xf>
    <xf numFmtId="176" fontId="37" fillId="0" borderId="1" xfId="0" applyNumberFormat="1" applyFont="1" applyFill="1" applyBorder="1" applyAlignment="1">
      <alignment horizontal="center" vertical="center" wrapText="1"/>
    </xf>
    <xf numFmtId="0" fontId="37" fillId="0" borderId="1" xfId="0" applyFont="1" applyFill="1" applyBorder="1" applyAlignment="1">
      <alignment horizontal="left" vertical="center"/>
    </xf>
    <xf numFmtId="0" fontId="3" fillId="0" borderId="1" xfId="0" applyFont="1" applyFill="1" applyBorder="1" applyAlignment="1">
      <alignment horizontal="left" vertical="center" indent="2"/>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indent="4"/>
    </xf>
    <xf numFmtId="0" fontId="3" fillId="0" borderId="1" xfId="0" applyFont="1" applyFill="1" applyBorder="1" applyAlignment="1">
      <alignment horizontal="center" vertical="center"/>
    </xf>
    <xf numFmtId="179" fontId="3" fillId="2" borderId="1" xfId="0" applyNumberFormat="1" applyFont="1" applyFill="1" applyBorder="1" applyAlignment="1" applyProtection="1">
      <alignment horizontal="left" vertical="center"/>
      <protection locked="0"/>
    </xf>
    <xf numFmtId="0" fontId="47" fillId="0" borderId="1" xfId="0" applyFont="1" applyFill="1" applyBorder="1" applyAlignment="1">
      <alignment horizontal="left" vertical="center"/>
    </xf>
    <xf numFmtId="0" fontId="37" fillId="0" borderId="0" xfId="0" applyFont="1" applyFill="1" applyBorder="1" applyAlignment="1">
      <alignment horizontal="center" vertical="center"/>
    </xf>
    <xf numFmtId="0" fontId="3" fillId="0" borderId="1" xfId="0" applyFont="1" applyFill="1" applyBorder="1" applyAlignment="1">
      <alignment vertical="center"/>
    </xf>
    <xf numFmtId="0" fontId="29" fillId="0" borderId="1" xfId="0" applyFont="1" applyFill="1" applyBorder="1" applyAlignment="1">
      <alignment horizontal="left" vertical="center"/>
    </xf>
    <xf numFmtId="0" fontId="3" fillId="2" borderId="1" xfId="0" applyFont="1" applyFill="1" applyBorder="1" applyAlignment="1">
      <alignment horizontal="left" vertical="center" indent="4"/>
    </xf>
    <xf numFmtId="0" fontId="3" fillId="2" borderId="1" xfId="0" applyFont="1" applyFill="1" applyBorder="1" applyAlignment="1">
      <alignment horizontal="center" vertical="center"/>
    </xf>
    <xf numFmtId="0" fontId="47" fillId="2" borderId="1" xfId="0" applyFont="1" applyFill="1" applyBorder="1" applyAlignment="1">
      <alignment horizontal="left" vertical="center"/>
    </xf>
    <xf numFmtId="0" fontId="37" fillId="2" borderId="1" xfId="0" applyFont="1" applyFill="1" applyBorder="1" applyAlignment="1">
      <alignment horizontal="center" vertical="center"/>
    </xf>
    <xf numFmtId="0" fontId="37" fillId="2" borderId="1" xfId="0" applyFont="1" applyFill="1" applyBorder="1" applyAlignment="1">
      <alignment horizontal="left" vertical="center"/>
    </xf>
    <xf numFmtId="0" fontId="3" fillId="2" borderId="1" xfId="0" applyFont="1" applyFill="1" applyBorder="1" applyAlignment="1">
      <alignment horizontal="left" vertical="center" indent="2"/>
    </xf>
    <xf numFmtId="0" fontId="3" fillId="2" borderId="1" xfId="0" applyFont="1" applyFill="1" applyBorder="1" applyAlignment="1">
      <alignment horizontal="left" vertical="center"/>
    </xf>
    <xf numFmtId="0" fontId="2" fillId="0" borderId="0" xfId="51" applyFont="1" applyFill="1" applyAlignment="1">
      <alignment horizontal="center" vertical="center"/>
    </xf>
    <xf numFmtId="0" fontId="0" fillId="0" borderId="0" xfId="51" applyFont="1" applyFill="1" applyAlignment="1">
      <alignment horizontal="right" vertical="center"/>
    </xf>
    <xf numFmtId="0" fontId="17" fillId="0" borderId="0" xfId="51" applyFont="1" applyFill="1" applyAlignment="1">
      <alignment vertical="center"/>
    </xf>
    <xf numFmtId="0" fontId="10" fillId="0" borderId="0" xfId="51" applyFont="1" applyFill="1" applyAlignment="1">
      <alignment vertical="center"/>
    </xf>
    <xf numFmtId="0" fontId="0" fillId="0" borderId="0" xfId="78" applyFont="1" applyFill="1" applyAlignment="1"/>
    <xf numFmtId="0" fontId="0" fillId="0" borderId="0" xfId="51" applyFont="1" applyFill="1"/>
    <xf numFmtId="0" fontId="2" fillId="0" borderId="0" xfId="51" applyFont="1" applyFill="1" applyAlignment="1">
      <alignment horizontal="center" vertical="center" wrapText="1"/>
    </xf>
    <xf numFmtId="0" fontId="0" fillId="0" borderId="0" xfId="61" applyNumberFormat="1" applyFont="1" applyFill="1" applyAlignment="1" applyProtection="1">
      <alignment horizontal="right" vertical="center"/>
    </xf>
    <xf numFmtId="0" fontId="0" fillId="0" borderId="0" xfId="51" applyFont="1" applyFill="1" applyAlignment="1" applyProtection="1">
      <alignment horizontal="right" vertical="center"/>
      <protection locked="0"/>
    </xf>
    <xf numFmtId="0" fontId="17" fillId="0" borderId="0" xfId="51" applyFont="1" applyFill="1" applyAlignment="1" applyProtection="1">
      <alignment vertical="center"/>
      <protection locked="0"/>
    </xf>
    <xf numFmtId="0" fontId="17" fillId="0" borderId="1" xfId="51" applyFont="1" applyFill="1" applyBorder="1" applyAlignment="1">
      <alignment vertical="center"/>
    </xf>
    <xf numFmtId="176" fontId="17" fillId="0" borderId="1" xfId="51" applyNumberFormat="1" applyFont="1" applyFill="1" applyBorder="1" applyAlignment="1">
      <alignment horizontal="center" vertical="center" wrapText="1"/>
    </xf>
    <xf numFmtId="0" fontId="10" fillId="0" borderId="1" xfId="79" applyFont="1" applyFill="1" applyBorder="1" applyAlignment="1">
      <alignment horizontal="left" vertical="center" indent="1"/>
    </xf>
    <xf numFmtId="176" fontId="41" fillId="0" borderId="1" xfId="0" applyNumberFormat="1" applyFont="1" applyBorder="1" applyAlignment="1">
      <alignment horizontal="center" vertical="center" wrapText="1"/>
    </xf>
    <xf numFmtId="176" fontId="41" fillId="0" borderId="9" xfId="0" applyNumberFormat="1" applyFont="1" applyBorder="1" applyAlignment="1">
      <alignment horizontal="center" vertical="center" wrapText="1"/>
    </xf>
    <xf numFmtId="0" fontId="0" fillId="0" borderId="1" xfId="0" applyBorder="1">
      <alignment vertical="center"/>
    </xf>
    <xf numFmtId="0" fontId="48" fillId="0" borderId="1" xfId="0" applyFont="1" applyBorder="1" applyAlignment="1">
      <alignment horizontal="center" vertical="center"/>
    </xf>
    <xf numFmtId="0" fontId="10" fillId="0" borderId="1" xfId="79" applyFont="1" applyFill="1" applyBorder="1" applyAlignment="1">
      <alignment vertical="center"/>
    </xf>
    <xf numFmtId="176" fontId="10" fillId="0" borderId="1" xfId="51" applyNumberFormat="1" applyFont="1" applyFill="1" applyBorder="1" applyAlignment="1">
      <alignment horizontal="center" vertical="center" wrapText="1"/>
    </xf>
    <xf numFmtId="0" fontId="35" fillId="0" borderId="7" xfId="74" applyFont="1" applyFill="1" applyBorder="1" applyAlignment="1">
      <alignment horizontal="left"/>
    </xf>
    <xf numFmtId="0" fontId="35" fillId="0" borderId="0" xfId="74" applyFont="1" applyFill="1" applyBorder="1" applyAlignment="1">
      <alignment horizontal="left"/>
    </xf>
    <xf numFmtId="176" fontId="0" fillId="0" borderId="0" xfId="51" applyNumberFormat="1" applyFont="1" applyFill="1"/>
    <xf numFmtId="0" fontId="40" fillId="0" borderId="0" xfId="61" applyFont="1" applyFill="1" applyAlignment="1">
      <alignment horizontal="left" vertical="center"/>
    </xf>
    <xf numFmtId="0" fontId="5" fillId="0" borderId="0" xfId="61" applyFont="1" applyFill="1" applyAlignment="1">
      <alignment horizontal="left" vertical="center"/>
    </xf>
    <xf numFmtId="0"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xf>
    <xf numFmtId="0" fontId="0" fillId="0" borderId="0" xfId="61" applyNumberFormat="1" applyFont="1" applyFill="1" applyBorder="1" applyAlignment="1" applyProtection="1">
      <alignment horizontal="right" vertical="center"/>
    </xf>
    <xf numFmtId="0" fontId="17" fillId="0" borderId="1" xfId="0" applyNumberFormat="1" applyFont="1" applyFill="1" applyBorder="1" applyAlignment="1" applyProtection="1">
      <alignment horizontal="left" vertical="center"/>
    </xf>
    <xf numFmtId="184" fontId="17" fillId="0" borderId="1" xfId="0" applyNumberFormat="1" applyFont="1" applyFill="1" applyBorder="1" applyAlignment="1" applyProtection="1">
      <alignment horizontal="left" vertical="center"/>
    </xf>
    <xf numFmtId="176" fontId="44" fillId="0" borderId="1" xfId="79" applyNumberFormat="1" applyFont="1" applyFill="1" applyBorder="1" applyAlignment="1">
      <alignment horizontal="center" vertical="center"/>
    </xf>
    <xf numFmtId="187" fontId="17" fillId="0" borderId="1" xfId="75" applyNumberFormat="1" applyFont="1" applyFill="1" applyBorder="1" applyAlignment="1">
      <alignment horizontal="center" vertical="center" wrapText="1"/>
    </xf>
    <xf numFmtId="0" fontId="49" fillId="0" borderId="0" xfId="61" applyFont="1" applyFill="1"/>
    <xf numFmtId="0" fontId="10" fillId="0" borderId="0" xfId="61" applyFont="1" applyFill="1" applyBorder="1"/>
    <xf numFmtId="184" fontId="10" fillId="0" borderId="1" xfId="0" applyNumberFormat="1" applyFont="1" applyFill="1" applyBorder="1" applyAlignment="1" applyProtection="1">
      <alignment horizontal="center" vertical="center"/>
    </xf>
    <xf numFmtId="0" fontId="0" fillId="0" borderId="1" xfId="61" applyFont="1" applyFill="1" applyBorder="1"/>
    <xf numFmtId="0" fontId="0" fillId="0" borderId="1" xfId="61" applyFont="1" applyFill="1" applyBorder="1" applyAlignment="1">
      <alignment horizontal="center"/>
    </xf>
    <xf numFmtId="187" fontId="0" fillId="0" borderId="0" xfId="61" applyNumberFormat="1" applyFont="1" applyFill="1"/>
    <xf numFmtId="0" fontId="10" fillId="0" borderId="0" xfId="51" applyFont="1" applyFill="1"/>
    <xf numFmtId="0" fontId="0" fillId="0" borderId="0" xfId="51" applyFont="1" applyFill="1" applyAlignment="1">
      <alignment horizontal="center"/>
    </xf>
    <xf numFmtId="184" fontId="40" fillId="0" borderId="0" xfId="74" applyNumberFormat="1" applyFont="1" applyFill="1" applyAlignment="1">
      <alignment horizontal="center" vertical="center"/>
    </xf>
    <xf numFmtId="0" fontId="2" fillId="0" borderId="0" xfId="51" applyFont="1" applyFill="1" applyAlignment="1" applyProtection="1">
      <alignment horizontal="center" vertical="center" wrapText="1"/>
      <protection locked="0"/>
    </xf>
    <xf numFmtId="0" fontId="2" fillId="0" borderId="0" xfId="51" applyFont="1" applyFill="1" applyAlignment="1" applyProtection="1">
      <alignment horizontal="center" vertical="center"/>
      <protection locked="0"/>
    </xf>
    <xf numFmtId="0" fontId="0" fillId="0" borderId="0" xfId="51" applyFont="1" applyFill="1" applyAlignment="1">
      <alignment horizontal="center" vertical="center"/>
    </xf>
    <xf numFmtId="0" fontId="17" fillId="0" borderId="4" xfId="51" applyFont="1" applyFill="1" applyBorder="1" applyAlignment="1">
      <alignment horizontal="center" vertical="center"/>
    </xf>
    <xf numFmtId="0" fontId="17" fillId="0" borderId="9" xfId="51" applyFont="1" applyFill="1" applyBorder="1" applyAlignment="1">
      <alignment horizontal="center" vertical="center"/>
    </xf>
    <xf numFmtId="0" fontId="17" fillId="0" borderId="1" xfId="51" applyFont="1" applyFill="1" applyBorder="1" applyAlignment="1">
      <alignment horizontal="center" vertical="center" wrapText="1"/>
    </xf>
    <xf numFmtId="0" fontId="10" fillId="0" borderId="1" xfId="51" applyFont="1" applyFill="1" applyBorder="1" applyAlignment="1" applyProtection="1">
      <alignment vertical="center"/>
      <protection locked="0"/>
    </xf>
    <xf numFmtId="0" fontId="50" fillId="0" borderId="1" xfId="0" applyFont="1" applyBorder="1" applyAlignment="1">
      <alignment horizontal="center" vertical="center"/>
    </xf>
    <xf numFmtId="176" fontId="10" fillId="0" borderId="1" xfId="51" applyNumberFormat="1" applyFont="1" applyFill="1" applyBorder="1" applyAlignment="1">
      <alignment horizontal="right" vertical="center" wrapText="1"/>
    </xf>
    <xf numFmtId="0" fontId="10" fillId="0" borderId="0" xfId="51" applyFont="1" applyFill="1" applyAlignment="1">
      <alignment horizontal="center" vertical="center"/>
    </xf>
    <xf numFmtId="176" fontId="10" fillId="0" borderId="1" xfId="0" applyNumberFormat="1" applyFont="1" applyFill="1" applyBorder="1" applyAlignment="1">
      <alignment horizontal="right" vertical="center" wrapText="1"/>
    </xf>
    <xf numFmtId="176" fontId="10" fillId="0" borderId="1" xfId="51" applyNumberFormat="1" applyFont="1" applyFill="1" applyBorder="1" applyAlignment="1" applyProtection="1">
      <alignment vertical="center"/>
      <protection locked="0"/>
    </xf>
    <xf numFmtId="0" fontId="10" fillId="0" borderId="1" xfId="89" applyNumberFormat="1" applyFont="1" applyFill="1" applyBorder="1" applyAlignment="1" applyProtection="1">
      <alignment vertical="center"/>
    </xf>
    <xf numFmtId="176" fontId="17" fillId="0" borderId="1" xfId="51" applyNumberFormat="1" applyFont="1" applyFill="1" applyBorder="1" applyAlignment="1">
      <alignment horizontal="right" vertical="center" wrapText="1"/>
    </xf>
    <xf numFmtId="0" fontId="10" fillId="0" borderId="0" xfId="78" applyFont="1" applyFill="1" applyAlignment="1"/>
    <xf numFmtId="0" fontId="10" fillId="0" borderId="0" xfId="51" applyFont="1" applyFill="1" applyAlignment="1" applyProtection="1">
      <alignment vertical="center"/>
      <protection locked="0"/>
    </xf>
    <xf numFmtId="0" fontId="10" fillId="0" borderId="0" xfId="51" applyFont="1" applyFill="1" applyAlignment="1">
      <alignment horizontal="left" vertical="top" wrapText="1"/>
    </xf>
    <xf numFmtId="176" fontId="0" fillId="0" borderId="0" xfId="51" applyNumberFormat="1" applyFont="1" applyFill="1" applyAlignment="1">
      <alignment horizontal="center"/>
    </xf>
    <xf numFmtId="0" fontId="10" fillId="0" borderId="1" xfId="85" applyFont="1" applyFill="1" applyBorder="1" applyAlignment="1">
      <alignment vertical="center"/>
    </xf>
    <xf numFmtId="0" fontId="10" fillId="0" borderId="4" xfId="85" applyFont="1" applyFill="1" applyBorder="1" applyAlignment="1">
      <alignment vertical="center"/>
    </xf>
    <xf numFmtId="176" fontId="17" fillId="0" borderId="1" xfId="84" applyNumberFormat="1" applyFont="1" applyFill="1" applyBorder="1" applyAlignment="1">
      <alignment horizontal="center" vertical="center" wrapText="1"/>
    </xf>
    <xf numFmtId="9" fontId="10" fillId="0" borderId="1" xfId="85" applyNumberFormat="1" applyFont="1" applyFill="1" applyBorder="1" applyAlignment="1">
      <alignment vertical="center"/>
    </xf>
    <xf numFmtId="9" fontId="10" fillId="0" borderId="1" xfId="84" applyNumberFormat="1" applyFont="1" applyFill="1" applyBorder="1" applyAlignment="1" applyProtection="1">
      <alignment horizontal="center" vertical="center" wrapText="1"/>
    </xf>
    <xf numFmtId="0" fontId="0" fillId="0" borderId="0" xfId="61" applyFont="1" applyFill="1" applyBorder="1" applyAlignment="1">
      <alignment horizontal="right" vertical="center"/>
    </xf>
    <xf numFmtId="0" fontId="51" fillId="0" borderId="1" xfId="59" applyFont="1" applyFill="1" applyBorder="1" applyAlignment="1">
      <alignment horizontal="center" vertical="center"/>
    </xf>
    <xf numFmtId="183" fontId="51" fillId="0" borderId="1" xfId="51" applyNumberFormat="1" applyFont="1" applyFill="1" applyBorder="1" applyAlignment="1">
      <alignment horizontal="center" vertical="center"/>
    </xf>
    <xf numFmtId="0" fontId="0" fillId="0" borderId="1" xfId="0" applyFont="1" applyFill="1" applyBorder="1" applyAlignment="1">
      <alignment horizontal="center" vertical="center"/>
    </xf>
    <xf numFmtId="183" fontId="17" fillId="0" borderId="1" xfId="51" applyNumberFormat="1" applyFont="1" applyFill="1" applyBorder="1" applyAlignment="1">
      <alignment horizontal="center" vertical="center"/>
    </xf>
    <xf numFmtId="9" fontId="10" fillId="0" borderId="1" xfId="51" applyNumberFormat="1" applyFont="1" applyFill="1" applyBorder="1" applyAlignment="1">
      <alignment horizontal="center" vertical="center"/>
    </xf>
    <xf numFmtId="10" fontId="10" fillId="0" borderId="1" xfId="51" applyNumberFormat="1" applyFont="1" applyFill="1" applyBorder="1" applyAlignment="1">
      <alignment horizontal="center" vertical="center"/>
    </xf>
    <xf numFmtId="183" fontId="17" fillId="0" borderId="1" xfId="50" applyNumberFormat="1" applyFont="1" applyFill="1" applyBorder="1" applyAlignment="1">
      <alignment horizontal="center" vertical="center"/>
    </xf>
    <xf numFmtId="0" fontId="10" fillId="0" borderId="1" xfId="50" applyFont="1" applyFill="1" applyBorder="1" applyAlignment="1">
      <alignment horizontal="center" vertical="center"/>
    </xf>
    <xf numFmtId="0" fontId="27" fillId="0" borderId="1" xfId="92" applyFill="1" applyBorder="1" applyAlignment="1">
      <alignment horizontal="center" vertical="center"/>
    </xf>
    <xf numFmtId="9" fontId="27" fillId="0" borderId="1" xfId="92" applyNumberFormat="1" applyFill="1" applyBorder="1" applyAlignment="1">
      <alignment horizontal="center" vertical="center"/>
    </xf>
    <xf numFmtId="183" fontId="0" fillId="0" borderId="0" xfId="51" applyNumberFormat="1" applyFont="1" applyFill="1" applyAlignment="1">
      <alignment horizontal="center" vertical="center"/>
    </xf>
    <xf numFmtId="183" fontId="17" fillId="0" borderId="0" xfId="51" applyNumberFormat="1" applyFont="1" applyFill="1" applyAlignment="1">
      <alignment horizontal="center" vertical="center"/>
    </xf>
    <xf numFmtId="183" fontId="10" fillId="0" borderId="0" xfId="51" applyNumberFormat="1" applyFont="1" applyFill="1" applyAlignment="1">
      <alignment horizontal="center" vertical="center"/>
    </xf>
    <xf numFmtId="0" fontId="8" fillId="0" borderId="0" xfId="0" applyFont="1" applyFill="1" applyAlignment="1">
      <alignment horizontal="center" vertical="center"/>
    </xf>
    <xf numFmtId="0" fontId="0" fillId="0" borderId="0" xfId="61" applyFont="1" applyFill="1" applyBorder="1" applyAlignment="1">
      <alignment horizontal="center" vertical="center"/>
    </xf>
    <xf numFmtId="0" fontId="51" fillId="0" borderId="1" xfId="51" applyFont="1" applyFill="1" applyBorder="1" applyAlignment="1">
      <alignment horizontal="center" vertical="center"/>
    </xf>
    <xf numFmtId="183" fontId="10" fillId="0" borderId="1" xfId="51" applyNumberFormat="1" applyFont="1" applyFill="1" applyBorder="1" applyAlignment="1">
      <alignment horizontal="center" vertical="center"/>
    </xf>
    <xf numFmtId="0" fontId="27" fillId="0" borderId="1" xfId="0" applyNumberFormat="1" applyFont="1" applyFill="1" applyBorder="1" applyAlignment="1" applyProtection="1">
      <alignment horizontal="center" vertical="center"/>
    </xf>
    <xf numFmtId="183" fontId="0" fillId="0" borderId="0" xfId="51" applyNumberFormat="1" applyFont="1" applyFill="1" applyBorder="1" applyAlignment="1">
      <alignment horizontal="center"/>
    </xf>
    <xf numFmtId="0" fontId="17" fillId="0" borderId="0" xfId="51" applyFont="1" applyFill="1" applyBorder="1" applyAlignment="1">
      <alignment horizontal="center" vertical="center"/>
    </xf>
    <xf numFmtId="183" fontId="17" fillId="0" borderId="0" xfId="50" applyNumberFormat="1" applyFont="1" applyFill="1" applyBorder="1" applyAlignment="1">
      <alignment horizontal="center" vertical="center"/>
    </xf>
    <xf numFmtId="0" fontId="10" fillId="0" borderId="0" xfId="50" applyFont="1" applyFill="1" applyBorder="1" applyAlignment="1">
      <alignment horizontal="center" vertical="center"/>
    </xf>
    <xf numFmtId="0" fontId="10" fillId="0" borderId="0" xfId="54" applyFont="1" applyFill="1" applyBorder="1" applyAlignment="1">
      <alignment horizontal="center" vertical="center"/>
    </xf>
    <xf numFmtId="0" fontId="9" fillId="0" borderId="0" xfId="74" applyFont="1" applyFill="1" applyAlignment="1">
      <alignment vertical="center"/>
    </xf>
    <xf numFmtId="0" fontId="9" fillId="0" borderId="0" xfId="74" applyFont="1" applyFill="1"/>
    <xf numFmtId="180" fontId="52" fillId="0" borderId="0" xfId="74" applyNumberFormat="1" applyFont="1" applyFill="1" applyBorder="1" applyAlignment="1">
      <alignment horizontal="center"/>
    </xf>
    <xf numFmtId="0" fontId="53" fillId="0" borderId="0" xfId="74" applyFont="1" applyFill="1" applyAlignment="1"/>
    <xf numFmtId="0" fontId="9" fillId="0" borderId="0" xfId="74" applyFont="1" applyFill="1" applyAlignment="1"/>
    <xf numFmtId="0" fontId="9" fillId="0" borderId="6" xfId="74" applyFont="1" applyFill="1" applyBorder="1" applyAlignment="1">
      <alignment horizontal="right" vertical="center" wrapText="1"/>
    </xf>
    <xf numFmtId="0" fontId="35" fillId="0" borderId="1" xfId="74" applyFont="1" applyFill="1" applyBorder="1" applyAlignment="1">
      <alignment horizontal="center" vertical="center"/>
    </xf>
    <xf numFmtId="0" fontId="35" fillId="0" borderId="1" xfId="74"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10" fontId="9" fillId="0" borderId="1" xfId="0" applyNumberFormat="1" applyFont="1" applyFill="1" applyBorder="1" applyAlignment="1">
      <alignment horizontal="center" vertical="center"/>
    </xf>
    <xf numFmtId="10" fontId="41" fillId="0" borderId="1" xfId="3" applyNumberFormat="1" applyFont="1" applyFill="1" applyBorder="1" applyAlignment="1">
      <alignment horizontal="center" vertical="center" wrapText="1"/>
    </xf>
    <xf numFmtId="184" fontId="54" fillId="0" borderId="1" xfId="58" applyNumberFormat="1" applyFont="1" applyFill="1" applyBorder="1" applyAlignment="1">
      <alignment horizontal="center" vertical="center"/>
    </xf>
    <xf numFmtId="0" fontId="9" fillId="0" borderId="1" xfId="74" applyFont="1" applyFill="1" applyBorder="1" applyAlignment="1">
      <alignment vertical="center"/>
    </xf>
    <xf numFmtId="0" fontId="32" fillId="0" borderId="1" xfId="0" applyFont="1" applyFill="1" applyBorder="1" applyAlignment="1">
      <alignment vertical="center"/>
    </xf>
    <xf numFmtId="0" fontId="3" fillId="0" borderId="1" xfId="70" applyFont="1" applyFill="1" applyBorder="1" applyAlignment="1">
      <alignment horizontal="center" vertical="center" wrapText="1"/>
    </xf>
    <xf numFmtId="0" fontId="55" fillId="0" borderId="0" xfId="0" applyFont="1" applyFill="1" applyBorder="1" applyAlignment="1">
      <alignment horizontal="center"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10" fillId="0" borderId="0" xfId="79" applyFont="1" applyFill="1" applyBorder="1" applyAlignment="1">
      <alignment horizontal="left" vertical="center" indent="1"/>
    </xf>
    <xf numFmtId="176" fontId="41" fillId="0" borderId="0" xfId="0" applyNumberFormat="1" applyFont="1" applyFill="1" applyBorder="1" applyAlignment="1">
      <alignment horizontal="center" vertical="center" wrapText="1"/>
    </xf>
    <xf numFmtId="0" fontId="17" fillId="0" borderId="0" xfId="51" applyFont="1" applyFill="1" applyBorder="1" applyAlignment="1">
      <alignment vertical="center"/>
    </xf>
    <xf numFmtId="176" fontId="17" fillId="0" borderId="0" xfId="51" applyNumberFormat="1" applyFont="1" applyFill="1" applyBorder="1" applyAlignment="1">
      <alignment horizontal="center" vertical="center" wrapText="1"/>
    </xf>
    <xf numFmtId="0" fontId="48" fillId="0" borderId="0" xfId="0" applyFont="1" applyFill="1" applyBorder="1" applyAlignment="1">
      <alignment horizontal="center" vertical="center"/>
    </xf>
    <xf numFmtId="0" fontId="10" fillId="0" borderId="0" xfId="79" applyFont="1" applyFill="1" applyBorder="1" applyAlignment="1">
      <alignment vertical="center"/>
    </xf>
    <xf numFmtId="176" fontId="10" fillId="0" borderId="0" xfId="51" applyNumberFormat="1" applyFont="1" applyFill="1" applyBorder="1" applyAlignment="1">
      <alignment horizontal="center" vertical="center" wrapText="1"/>
    </xf>
    <xf numFmtId="0" fontId="10" fillId="0" borderId="0" xfId="51" applyFont="1" applyFill="1" applyBorder="1" applyAlignment="1">
      <alignment horizontal="left" vertical="top" wrapText="1"/>
    </xf>
  </cellXfs>
  <cellStyles count="9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4 3" xfId="51"/>
    <cellStyle name="常规 10 4 3 7" xfId="52"/>
    <cellStyle name="常规 10 6" xfId="53"/>
    <cellStyle name="常规 10 6 2" xfId="54"/>
    <cellStyle name="常规 11" xfId="55"/>
    <cellStyle name="常规 2" xfId="56"/>
    <cellStyle name="常规 2 16" xfId="57"/>
    <cellStyle name="常规 2 21" xfId="58"/>
    <cellStyle name="常规 2 4 2" xfId="59"/>
    <cellStyle name="常规 2_省级科预算草案表1.14 2" xfId="60"/>
    <cellStyle name="常规 26 2 2" xfId="61"/>
    <cellStyle name="常规 28 2" xfId="62"/>
    <cellStyle name="常规 28 2 2" xfId="63"/>
    <cellStyle name="常规 35" xfId="64"/>
    <cellStyle name="常规 35_2020支出预算表(以此为准)2" xfId="65"/>
    <cellStyle name="常规 38" xfId="66"/>
    <cellStyle name="常规 47" xfId="67"/>
    <cellStyle name="常规 47 4 2" xfId="68"/>
    <cellStyle name="常规 5" xfId="69"/>
    <cellStyle name="常规 6" xfId="70"/>
    <cellStyle name="常规 7" xfId="71"/>
    <cellStyle name="常规 8" xfId="72"/>
    <cellStyle name="常规 9" xfId="73"/>
    <cellStyle name="常规_(陈诚修改稿)2006年全省及省级财政决算及07年预算执行情况表(A4 留底自用)" xfId="74"/>
    <cellStyle name="常规_(陈诚修改稿)2006年全省及省级财政决算及07年预算执行情况表(A4 留底自用) 2" xfId="75"/>
    <cellStyle name="常规_(陈诚修改稿)2006年全省及省级财政决算及07年预算执行情况表(A4 留底自用) 2 2 2" xfId="76"/>
    <cellStyle name="常规_(陈诚修改稿)2006年全省及省级财政决算及07年预算执行情况表(A4 留底自用) 2 2 2 2" xfId="77"/>
    <cellStyle name="常规_2001年预算：预算收入及财力（12月21日上午定案表）" xfId="78"/>
    <cellStyle name="常规_200704(第一稿）" xfId="79"/>
    <cellStyle name="常规_2014年全省及省级财政收支执行及2015年预算草案表（20150123，自用稿）" xfId="80"/>
    <cellStyle name="常规_2014年全省及省级财政收支执行及2015年预算草案表（20150123，自用稿） 2 2" xfId="81"/>
    <cellStyle name="常规_2015年全省及省级财政收支执行及2016年预算草案表（20160120）企业处修改" xfId="82"/>
    <cellStyle name="常规_2015年全省及省级财政收支执行及2016年预算草案表（20160120）企业处修改 2" xfId="83"/>
    <cellStyle name="常规_国有资本经营预算表样 2" xfId="84"/>
    <cellStyle name="常规_国有资本经营预算表样 2 2" xfId="85"/>
    <cellStyle name="常规_国资决算以及执行情况0712 2 2" xfId="86"/>
    <cellStyle name="常规_国资决算以及执行情况0712 2 2 2" xfId="87"/>
    <cellStyle name="常规_基金分析表(99.3)" xfId="88"/>
    <cellStyle name="常规_录入表" xfId="89"/>
    <cellStyle name="常规_社保基金预算报人大建议表样 2" xfId="90"/>
    <cellStyle name="常规_社保基金预算报人大建议表样 2 2 3" xfId="91"/>
    <cellStyle name="常规_省级科预算草案表1.14 2" xfId="92"/>
    <cellStyle name="常规_省级科预算草案表1.14 2 2" xfId="93"/>
    <cellStyle name="常规_四川省2019年财政预算（草案）（样表，稿二）" xfId="94"/>
    <cellStyle name="常规_一般性转移支付" xfId="95"/>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53.xml"/><Relationship Id="rId98" Type="http://schemas.openxmlformats.org/officeDocument/2006/relationships/externalLink" Target="externalLinks/externalLink52.xml"/><Relationship Id="rId97" Type="http://schemas.openxmlformats.org/officeDocument/2006/relationships/externalLink" Target="externalLinks/externalLink51.xml"/><Relationship Id="rId96" Type="http://schemas.openxmlformats.org/officeDocument/2006/relationships/externalLink" Target="externalLinks/externalLink50.xml"/><Relationship Id="rId95" Type="http://schemas.openxmlformats.org/officeDocument/2006/relationships/externalLink" Target="externalLinks/externalLink49.xml"/><Relationship Id="rId94" Type="http://schemas.openxmlformats.org/officeDocument/2006/relationships/externalLink" Target="externalLinks/externalLink48.xml"/><Relationship Id="rId93" Type="http://schemas.openxmlformats.org/officeDocument/2006/relationships/externalLink" Target="externalLinks/externalLink47.xml"/><Relationship Id="rId92" Type="http://schemas.openxmlformats.org/officeDocument/2006/relationships/externalLink" Target="externalLinks/externalLink46.xml"/><Relationship Id="rId91" Type="http://schemas.openxmlformats.org/officeDocument/2006/relationships/externalLink" Target="externalLinks/externalLink45.xml"/><Relationship Id="rId90" Type="http://schemas.openxmlformats.org/officeDocument/2006/relationships/externalLink" Target="externalLinks/externalLink44.xml"/><Relationship Id="rId9" Type="http://schemas.openxmlformats.org/officeDocument/2006/relationships/worksheet" Target="worksheets/sheet9.xml"/><Relationship Id="rId89" Type="http://schemas.openxmlformats.org/officeDocument/2006/relationships/externalLink" Target="externalLinks/externalLink43.xml"/><Relationship Id="rId88" Type="http://schemas.openxmlformats.org/officeDocument/2006/relationships/externalLink" Target="externalLinks/externalLink42.xml"/><Relationship Id="rId87" Type="http://schemas.openxmlformats.org/officeDocument/2006/relationships/externalLink" Target="externalLinks/externalLink41.xml"/><Relationship Id="rId86" Type="http://schemas.openxmlformats.org/officeDocument/2006/relationships/externalLink" Target="externalLinks/externalLink40.xml"/><Relationship Id="rId85" Type="http://schemas.openxmlformats.org/officeDocument/2006/relationships/externalLink" Target="externalLinks/externalLink39.xml"/><Relationship Id="rId84" Type="http://schemas.openxmlformats.org/officeDocument/2006/relationships/externalLink" Target="externalLinks/externalLink38.xml"/><Relationship Id="rId83" Type="http://schemas.openxmlformats.org/officeDocument/2006/relationships/externalLink" Target="externalLinks/externalLink37.xml"/><Relationship Id="rId82" Type="http://schemas.openxmlformats.org/officeDocument/2006/relationships/externalLink" Target="externalLinks/externalLink36.xml"/><Relationship Id="rId81" Type="http://schemas.openxmlformats.org/officeDocument/2006/relationships/externalLink" Target="externalLinks/externalLink35.xml"/><Relationship Id="rId80" Type="http://schemas.openxmlformats.org/officeDocument/2006/relationships/externalLink" Target="externalLinks/externalLink34.xml"/><Relationship Id="rId8" Type="http://schemas.openxmlformats.org/officeDocument/2006/relationships/worksheet" Target="worksheets/sheet8.xml"/><Relationship Id="rId79" Type="http://schemas.openxmlformats.org/officeDocument/2006/relationships/externalLink" Target="externalLinks/externalLink33.xml"/><Relationship Id="rId78" Type="http://schemas.openxmlformats.org/officeDocument/2006/relationships/externalLink" Target="externalLinks/externalLink32.xml"/><Relationship Id="rId77" Type="http://schemas.openxmlformats.org/officeDocument/2006/relationships/externalLink" Target="externalLinks/externalLink31.xml"/><Relationship Id="rId76" Type="http://schemas.openxmlformats.org/officeDocument/2006/relationships/externalLink" Target="externalLinks/externalLink30.xml"/><Relationship Id="rId75" Type="http://schemas.openxmlformats.org/officeDocument/2006/relationships/externalLink" Target="externalLinks/externalLink29.xml"/><Relationship Id="rId74" Type="http://schemas.openxmlformats.org/officeDocument/2006/relationships/externalLink" Target="externalLinks/externalLink28.xml"/><Relationship Id="rId73" Type="http://schemas.openxmlformats.org/officeDocument/2006/relationships/externalLink" Target="externalLinks/externalLink27.xml"/><Relationship Id="rId72" Type="http://schemas.openxmlformats.org/officeDocument/2006/relationships/externalLink" Target="externalLinks/externalLink26.xml"/><Relationship Id="rId71" Type="http://schemas.openxmlformats.org/officeDocument/2006/relationships/externalLink" Target="externalLinks/externalLink25.xml"/><Relationship Id="rId70" Type="http://schemas.openxmlformats.org/officeDocument/2006/relationships/externalLink" Target="externalLinks/externalLink24.xml"/><Relationship Id="rId7" Type="http://schemas.openxmlformats.org/officeDocument/2006/relationships/worksheet" Target="worksheets/sheet7.xml"/><Relationship Id="rId69" Type="http://schemas.openxmlformats.org/officeDocument/2006/relationships/externalLink" Target="externalLinks/externalLink23.xml"/><Relationship Id="rId68" Type="http://schemas.openxmlformats.org/officeDocument/2006/relationships/externalLink" Target="externalLinks/externalLink22.xml"/><Relationship Id="rId67" Type="http://schemas.openxmlformats.org/officeDocument/2006/relationships/externalLink" Target="externalLinks/externalLink21.xml"/><Relationship Id="rId66" Type="http://schemas.openxmlformats.org/officeDocument/2006/relationships/externalLink" Target="externalLinks/externalLink20.xml"/><Relationship Id="rId65" Type="http://schemas.openxmlformats.org/officeDocument/2006/relationships/externalLink" Target="externalLinks/externalLink19.xml"/><Relationship Id="rId64" Type="http://schemas.openxmlformats.org/officeDocument/2006/relationships/externalLink" Target="externalLinks/externalLink18.xml"/><Relationship Id="rId63" Type="http://schemas.openxmlformats.org/officeDocument/2006/relationships/externalLink" Target="externalLinks/externalLink17.xml"/><Relationship Id="rId62" Type="http://schemas.openxmlformats.org/officeDocument/2006/relationships/externalLink" Target="externalLinks/externalLink16.xml"/><Relationship Id="rId61" Type="http://schemas.openxmlformats.org/officeDocument/2006/relationships/externalLink" Target="externalLinks/externalLink15.xml"/><Relationship Id="rId60" Type="http://schemas.openxmlformats.org/officeDocument/2006/relationships/externalLink" Target="externalLinks/externalLink14.xml"/><Relationship Id="rId6" Type="http://schemas.openxmlformats.org/officeDocument/2006/relationships/worksheet" Target="worksheets/sheet6.xml"/><Relationship Id="rId59" Type="http://schemas.openxmlformats.org/officeDocument/2006/relationships/externalLink" Target="externalLinks/externalLink13.xml"/><Relationship Id="rId58" Type="http://schemas.openxmlformats.org/officeDocument/2006/relationships/externalLink" Target="externalLinks/externalLink12.xml"/><Relationship Id="rId57" Type="http://schemas.openxmlformats.org/officeDocument/2006/relationships/externalLink" Target="externalLinks/externalLink11.xml"/><Relationship Id="rId56" Type="http://schemas.openxmlformats.org/officeDocument/2006/relationships/externalLink" Target="externalLinks/externalLink10.xml"/><Relationship Id="rId55" Type="http://schemas.openxmlformats.org/officeDocument/2006/relationships/externalLink" Target="externalLinks/externalLink9.xml"/><Relationship Id="rId54" Type="http://schemas.openxmlformats.org/officeDocument/2006/relationships/externalLink" Target="externalLinks/externalLink8.xml"/><Relationship Id="rId53" Type="http://schemas.openxmlformats.org/officeDocument/2006/relationships/externalLink" Target="externalLinks/externalLink7.xml"/><Relationship Id="rId52" Type="http://schemas.openxmlformats.org/officeDocument/2006/relationships/externalLink" Target="externalLinks/externalLink6.xml"/><Relationship Id="rId51" Type="http://schemas.openxmlformats.org/officeDocument/2006/relationships/externalLink" Target="externalLinks/externalLink5.xml"/><Relationship Id="rId50" Type="http://schemas.openxmlformats.org/officeDocument/2006/relationships/externalLink" Target="externalLinks/externalLink4.xml"/><Relationship Id="rId5" Type="http://schemas.openxmlformats.org/officeDocument/2006/relationships/worksheet" Target="worksheets/sheet5.xml"/><Relationship Id="rId49" Type="http://schemas.openxmlformats.org/officeDocument/2006/relationships/externalLink" Target="externalLinks/externalLink3.xml"/><Relationship Id="rId48" Type="http://schemas.openxmlformats.org/officeDocument/2006/relationships/externalLink" Target="externalLinks/externalLink2.xml"/><Relationship Id="rId47" Type="http://schemas.openxmlformats.org/officeDocument/2006/relationships/externalLink" Target="externalLinks/externalLink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7" Type="http://schemas.openxmlformats.org/officeDocument/2006/relationships/styles" Target="styles.xml"/><Relationship Id="rId106" Type="http://schemas.openxmlformats.org/officeDocument/2006/relationships/sharedStrings" Target="sharedStrings.xml"/><Relationship Id="rId105" Type="http://schemas.openxmlformats.org/officeDocument/2006/relationships/theme" Target="theme/theme1.xml"/><Relationship Id="rId104" Type="http://schemas.openxmlformats.org/officeDocument/2006/relationships/externalLink" Target="externalLinks/externalLink58.xml"/><Relationship Id="rId103" Type="http://schemas.openxmlformats.org/officeDocument/2006/relationships/externalLink" Target="externalLinks/externalLink57.xml"/><Relationship Id="rId102" Type="http://schemas.openxmlformats.org/officeDocument/2006/relationships/externalLink" Target="externalLinks/externalLink56.xml"/><Relationship Id="rId101" Type="http://schemas.openxmlformats.org/officeDocument/2006/relationships/externalLink" Target="externalLinks/externalLink55.xml"/><Relationship Id="rId100" Type="http://schemas.openxmlformats.org/officeDocument/2006/relationships/externalLink" Target="externalLinks/externalLink54.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3533775</xdr:colOff>
      <xdr:row>5</xdr:row>
      <xdr:rowOff>209550</xdr:rowOff>
    </xdr:from>
    <xdr:to>
      <xdr:col>1</xdr:col>
      <xdr:colOff>2009775</xdr:colOff>
      <xdr:row>10</xdr:row>
      <xdr:rowOff>66675</xdr:rowOff>
    </xdr:to>
    <xdr:sp>
      <xdr:nvSpPr>
        <xdr:cNvPr id="2" name="TextBox 1"/>
        <xdr:cNvSpPr txBox="1"/>
      </xdr:nvSpPr>
      <xdr:spPr>
        <a:xfrm>
          <a:off x="3533775" y="2076450"/>
          <a:ext cx="266700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zh-CN" altLang="en-US" sz="1600" b="1">
              <a:latin typeface="+mn-ea"/>
              <a:ea typeface="+mn-ea"/>
            </a:rPr>
            <a:t>说明：</a:t>
          </a:r>
          <a:endParaRPr lang="en-US" altLang="zh-CN" sz="1600" b="1">
            <a:latin typeface="+mn-ea"/>
            <a:ea typeface="+mn-ea"/>
          </a:endParaRPr>
        </a:p>
        <a:p>
          <a:r>
            <a:rPr lang="zh-CN" altLang="en-US" sz="1600" b="0">
              <a:latin typeface="+mn-ea"/>
              <a:ea typeface="+mn-ea"/>
            </a:rPr>
            <a:t>因城乡居民养老保险从</a:t>
          </a:r>
          <a:r>
            <a:rPr lang="en-US" altLang="zh-CN" sz="1600" b="0">
              <a:latin typeface="+mn-ea"/>
              <a:ea typeface="+mn-ea"/>
            </a:rPr>
            <a:t>2023</a:t>
          </a:r>
          <a:r>
            <a:rPr lang="zh-CN" altLang="en-US" sz="1600" b="0">
              <a:latin typeface="+mn-ea"/>
              <a:ea typeface="+mn-ea"/>
            </a:rPr>
            <a:t>年起实行市级统筹，故此表无数据。</a:t>
          </a:r>
          <a:endParaRPr lang="zh-CN" altLang="en-US" sz="16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ome\user\Desktop\&#38472;&#38639;2021.12\2021&#24180;\20-&#20154;&#22823;&#19978;&#20250;\2021&#21450;2022\20220114&#23450;&#31295;\&#23450;&#31295;\2022&#24180;&#39044;&#31639;1.14\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6032;&#24314;&#25991;&#20214;&#22841;\&#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RecoveredExternalLink7"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RecoveredExternalLink9"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39044;&#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acde\WINDOWS\!gzq\2001\08&#20915;&#31639;&#36164;&#26009;&#21367;\2001&#24180;&#39044;&#31639;&#22806;&#20915;&#31639;\2001&#24180;&#30465;&#26412;&#32423;&#39044;&#31639;&#22806;&#20915;&#31639;&#65288;&#24635;&#34920;&#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aacde\WINDOWS\!gzq\2001\08&#20915;&#31639;&#36164;&#26009;&#21367;\2001&#24180;&#39044;&#31639;&#22806;&#20915;&#31639;\2001&#24180;&#30465;&#26412;&#32423;&#39044;&#31639;&#22806;&#20915;&#31639;&#65288;&#24635;&#34920;&#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aacde\WINDOWS\!gzq\2001\08&#20915;&#31639;&#36164;&#26009;&#21367;\2001&#24180;&#39044;&#31639;&#22806;&#20915;&#31639;\2001&#24180;&#30465;&#26412;&#32423;&#39044;&#31639;&#22806;&#20915;&#31639;&#65288;&#24635;&#34920;&#6528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1&#20195;&#32534;&#39044;&#31639;\01&#24180;&#21021;&#39044;&#31639;\2019&#24180;\&#23450;&#31295;\2016&#24180;1-10&#26376;&#35843;&#25972;&#39044;&#31639;\JS\js2000\2000&#24180;&#24066;&#24030;&#19978;&#25253;&#24635;&#20915;&#31639;&#25991;&#20214;&#22841;\2000&#24180;&#36130;&#25919;&#24635;&#20915;&#31639;\6004&#28074;&#22478;&#213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39044;&#31639;&#22788;(&#39532;&#65289;\2021&#24180;\&#24180;&#21021;&#39044;&#31639;\&#20154;&#20195;&#20250;&#25253;&#34920;\2021&#24180;&#25253;&#34920;\2020&#24180;&#27169;&#29256;&#19978;&#20462;&#25913;\&#27827;&#23736;&#21457;&#36865;\2016&#24180;1-10&#26376;&#35843;&#25972;&#39044;&#31639;\JS\js2000\2000&#24180;&#24066;&#24030;&#19978;&#25253;&#24635;&#20915;&#31639;&#25991;&#20214;&#22841;\2000&#24180;&#36130;&#25919;&#24635;&#20915;&#31639;\6004&#28074;&#22478;&#213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01&#39044;&#31639;&#32534;&#21046;&#25991;&#20214;&#22841;\2019&#24180;\014-&#39044;&#31639;&#33609;&#26696;&#34920;&#12289;&#25253;&#21578;-&#25552;&#20379;&#32508;&#21512;&#31185;\&#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4247;&#24936;&#24037;&#20316;&#36164;&#26009;\2019&#24180;\2019&#24180;&#22269;&#36164;&#39044;&#31639;\&#21442;&#32771;&#36164;&#26009;\&#27827;&#23736;&#21457;&#36865;\2016&#24180;1-10&#26376;&#35843;&#25972;&#39044;&#31639;\JS\js2000\2000&#24180;&#24066;&#24030;&#19978;&#25253;&#24635;&#20915;&#31639;&#25991;&#20214;&#22841;\2000&#24180;&#36130;&#25919;&#24635;&#20915;&#31639;\6004&#28074;&#22478;&#213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RecoveredExternalLink10"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Z:\JS\js2000\2000&#24180;&#24066;&#24030;&#19978;&#25253;&#24635;&#20915;&#31639;&#25991;&#20214;&#22841;\2000&#24180;&#36130;&#25919;&#24635;&#20915;&#31639;\6004&#28074;&#22478;&#21306;.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RecoveredExternalLink11"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RecoveredExternalLink1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RecoveredExternalLink6"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RecoveredExternalLink17"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RecoveredExternalLink16"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RecoveredExternalLink15"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RecoveredExternalLink12"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2269;&#36164;&#39044;&#31639;&#20844;&#24320;&#27169;&#26495;.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RecoveredExternalLink13"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06省本级支出 "/>
      <sheetName val="11YS基本建设支出预算 "/>
      <sheetName val="13YS全省基金收入"/>
      <sheetName val="A01-1"/>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本地区预算收入表"/>
      <sheetName val="本地区预算支出表"/>
      <sheetName val="本地区收支平衡表"/>
      <sheetName val="本级预算收入表"/>
      <sheetName val="本级预算支出表"/>
      <sheetName val="本级预算平衡表"/>
      <sheetName val="对下转移支付表"/>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3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4"/>
  <sheetViews>
    <sheetView showGridLines="0" showZeros="0" view="pageBreakPreview" zoomScale="120" zoomScaleNormal="100" workbookViewId="0">
      <selection activeCell="A14" sqref="A14"/>
    </sheetView>
  </sheetViews>
  <sheetFormatPr defaultColWidth="9" defaultRowHeight="15" customHeight="1" outlineLevelCol="7"/>
  <cols>
    <col min="1" max="1" width="27.125" style="486" customWidth="1"/>
    <col min="2" max="2" width="30" style="519" customWidth="1"/>
    <col min="3" max="3" width="11.5" style="486" customWidth="1"/>
    <col min="4" max="4" width="3.625" style="486" customWidth="1"/>
    <col min="5" max="16384" width="9" style="486"/>
  </cols>
  <sheetData>
    <row r="1" s="325" customFormat="1" ht="24" customHeight="1" spans="1:2">
      <c r="A1" s="331" t="s">
        <v>0</v>
      </c>
      <c r="B1" s="520"/>
    </row>
    <row r="2" s="481" customFormat="1" ht="42" customHeight="1" spans="1:3">
      <c r="A2" s="583" t="s">
        <v>1</v>
      </c>
      <c r="B2" s="583"/>
      <c r="C2" s="583"/>
    </row>
    <row r="3" s="482" customFormat="1" ht="14.1" customHeight="1" spans="1:3">
      <c r="A3" s="584" t="s">
        <v>2</v>
      </c>
      <c r="B3" s="584"/>
      <c r="C3" s="585"/>
    </row>
    <row r="4" s="483" customFormat="1" ht="30" customHeight="1" spans="1:3">
      <c r="A4" s="105" t="s">
        <v>3</v>
      </c>
      <c r="B4" s="105" t="s">
        <v>4</v>
      </c>
      <c r="C4" s="105" t="s">
        <v>5</v>
      </c>
    </row>
    <row r="5" s="484" customFormat="1" ht="24" customHeight="1" spans="1:3">
      <c r="A5" s="379" t="s">
        <v>6</v>
      </c>
      <c r="B5" s="100">
        <v>51655</v>
      </c>
      <c r="C5" s="100">
        <v>66330</v>
      </c>
    </row>
    <row r="6" s="484" customFormat="1" ht="24" customHeight="1" spans="1:3">
      <c r="A6" s="379" t="s">
        <v>7</v>
      </c>
      <c r="B6" s="100">
        <v>157520</v>
      </c>
      <c r="C6" s="100">
        <v>138580</v>
      </c>
    </row>
    <row r="7" s="484" customFormat="1" ht="24" customHeight="1" spans="1:3">
      <c r="A7" s="379" t="s">
        <v>8</v>
      </c>
      <c r="B7" s="100">
        <f>SUM(B5:B6)</f>
        <v>209175</v>
      </c>
      <c r="C7" s="100">
        <v>204910</v>
      </c>
    </row>
    <row r="8" s="484" customFormat="1" ht="24" customHeight="1" spans="1:8">
      <c r="A8" s="586"/>
      <c r="B8" s="587"/>
      <c r="H8" s="536"/>
    </row>
    <row r="9" s="484" customFormat="1" ht="24" customHeight="1" spans="1:2">
      <c r="A9" s="586"/>
      <c r="B9" s="587"/>
    </row>
    <row r="10" s="484" customFormat="1" ht="24" customHeight="1" spans="1:2">
      <c r="A10" s="586"/>
      <c r="B10" s="587"/>
    </row>
    <row r="11" s="484" customFormat="1" ht="24" customHeight="1" spans="1:2">
      <c r="A11" s="586"/>
      <c r="B11" s="587"/>
    </row>
    <row r="12" s="484" customFormat="1" ht="24" customHeight="1" spans="1:2">
      <c r="A12" s="586"/>
      <c r="B12" s="587"/>
    </row>
    <row r="13" s="484" customFormat="1" ht="24" customHeight="1" spans="1:2">
      <c r="A13" s="586"/>
      <c r="B13" s="587"/>
    </row>
    <row r="14" s="484" customFormat="1" ht="24" customHeight="1" spans="1:2">
      <c r="A14" s="586"/>
      <c r="B14" s="587"/>
    </row>
    <row r="15" s="484" customFormat="1" ht="24" customHeight="1" spans="1:2">
      <c r="A15" s="586"/>
      <c r="B15" s="587"/>
    </row>
    <row r="16" s="484" customFormat="1" ht="24" customHeight="1" spans="1:2">
      <c r="A16" s="586"/>
      <c r="B16" s="587"/>
    </row>
    <row r="17" s="484" customFormat="1" ht="24" customHeight="1" spans="1:2">
      <c r="A17" s="586"/>
      <c r="B17" s="587"/>
    </row>
    <row r="18" s="484" customFormat="1" ht="24" customHeight="1" spans="1:2">
      <c r="A18" s="586"/>
      <c r="B18" s="587"/>
    </row>
    <row r="19" s="484" customFormat="1" ht="24" customHeight="1" spans="1:2">
      <c r="A19" s="586"/>
      <c r="B19" s="587"/>
    </row>
    <row r="20" s="484" customFormat="1" ht="24" customHeight="1" spans="1:2">
      <c r="A20" s="586"/>
      <c r="B20" s="587"/>
    </row>
    <row r="21" s="484" customFormat="1" ht="24" customHeight="1" spans="1:2">
      <c r="A21" s="588"/>
      <c r="B21" s="589"/>
    </row>
    <row r="22" s="484" customFormat="1" ht="24" customHeight="1" spans="1:2">
      <c r="A22" s="586"/>
      <c r="B22" s="590"/>
    </row>
    <row r="23" s="484" customFormat="1" ht="24" customHeight="1" spans="1:2">
      <c r="A23" s="586"/>
      <c r="B23" s="590"/>
    </row>
    <row r="24" s="484" customFormat="1" ht="24" customHeight="1" spans="1:2">
      <c r="A24" s="586"/>
      <c r="B24" s="590"/>
    </row>
    <row r="25" s="484" customFormat="1" ht="24" customHeight="1" spans="1:2">
      <c r="A25" s="586"/>
      <c r="B25" s="590"/>
    </row>
    <row r="26" s="484" customFormat="1" ht="24" customHeight="1" spans="1:2">
      <c r="A26" s="586"/>
      <c r="B26" s="590"/>
    </row>
    <row r="27" s="484" customFormat="1" ht="24" customHeight="1" spans="1:2">
      <c r="A27" s="586"/>
      <c r="B27" s="590"/>
    </row>
    <row r="28" s="484" customFormat="1" ht="24" customHeight="1" spans="1:2">
      <c r="A28" s="586"/>
      <c r="B28" s="590"/>
    </row>
    <row r="29" s="484" customFormat="1" ht="24" customHeight="1" spans="1:2">
      <c r="A29" s="586"/>
      <c r="B29" s="590"/>
    </row>
    <row r="30" s="484" customFormat="1" ht="24" customHeight="1" spans="1:2">
      <c r="A30" s="591"/>
      <c r="B30" s="592"/>
    </row>
    <row r="31" s="483" customFormat="1" ht="24" customHeight="1" spans="1:2">
      <c r="A31" s="564"/>
      <c r="B31" s="589"/>
    </row>
    <row r="32" s="535" customFormat="1" ht="24" customHeight="1" spans="1:2">
      <c r="A32" s="593"/>
      <c r="B32" s="593"/>
    </row>
    <row r="33" ht="24" customHeight="1" spans="2:2">
      <c r="B33" s="519">
        <f>B21-SUM(B22:B29)</f>
        <v>0</v>
      </c>
    </row>
    <row r="34" ht="24" customHeight="1" spans="2:2">
      <c r="B34" s="538"/>
    </row>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sheetProtection formatCells="0" formatColumns="0" formatRows="0" insertRows="0" insertColumns="0" insertHyperlinks="0" deleteColumns="0" deleteRows="0" sort="0" autoFilter="0" pivotTables="0"/>
  <mergeCells count="3">
    <mergeCell ref="A2:C2"/>
    <mergeCell ref="A3:C3"/>
    <mergeCell ref="A32:B32"/>
  </mergeCells>
  <printOptions horizontalCentered="1"/>
  <pageMargins left="0.590277777777778" right="0.590277777777778" top="0.786805555555556" bottom="0.786805555555556" header="0.5" footer="0.5"/>
  <pageSetup paperSize="9" scale="9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Normal="100" workbookViewId="0">
      <selection activeCell="A13" sqref="A13"/>
    </sheetView>
  </sheetViews>
  <sheetFormatPr defaultColWidth="9" defaultRowHeight="15" customHeight="1" outlineLevelCol="7"/>
  <cols>
    <col min="1" max="1" width="46.75" style="486" customWidth="1"/>
    <col min="2" max="2" width="36.875" style="486" customWidth="1"/>
    <col min="3" max="16384" width="9" style="486"/>
  </cols>
  <sheetData>
    <row r="1" s="325" customFormat="1" ht="24" customHeight="1" spans="1:2">
      <c r="A1" s="331" t="s">
        <v>228</v>
      </c>
      <c r="B1" s="332"/>
    </row>
    <row r="2" s="481" customFormat="1" ht="42" customHeight="1" spans="1:2">
      <c r="A2" s="487" t="s">
        <v>229</v>
      </c>
      <c r="B2" s="487"/>
    </row>
    <row r="3" s="482" customFormat="1" ht="27" customHeight="1" spans="2:8">
      <c r="B3" s="488" t="s">
        <v>11</v>
      </c>
      <c r="H3" s="489"/>
    </row>
    <row r="4" s="483" customFormat="1" ht="30" customHeight="1" spans="1:8">
      <c r="A4" s="284" t="s">
        <v>3</v>
      </c>
      <c r="B4" s="284" t="s">
        <v>139</v>
      </c>
      <c r="H4" s="490"/>
    </row>
    <row r="5" s="483" customFormat="1" ht="24" customHeight="1" spans="1:2">
      <c r="A5" s="491" t="s">
        <v>33</v>
      </c>
      <c r="B5" s="492">
        <v>52434</v>
      </c>
    </row>
    <row r="6" s="484" customFormat="1" ht="24" customHeight="1" spans="1:2">
      <c r="A6" s="493" t="s">
        <v>17</v>
      </c>
      <c r="B6" s="494">
        <v>12500</v>
      </c>
    </row>
    <row r="7" s="484" customFormat="1" ht="24" customHeight="1" spans="1:2">
      <c r="A7" s="493" t="s">
        <v>18</v>
      </c>
      <c r="B7" s="495">
        <v>3750</v>
      </c>
    </row>
    <row r="8" s="484" customFormat="1" ht="24" customHeight="1" spans="1:2">
      <c r="A8" s="493" t="s">
        <v>19</v>
      </c>
      <c r="B8" s="496"/>
    </row>
    <row r="9" s="484" customFormat="1" ht="24" customHeight="1" spans="1:2">
      <c r="A9" s="493" t="s">
        <v>20</v>
      </c>
      <c r="B9" s="494">
        <v>1200</v>
      </c>
    </row>
    <row r="10" s="484" customFormat="1" ht="24" customHeight="1" spans="1:2">
      <c r="A10" s="493" t="s">
        <v>21</v>
      </c>
      <c r="B10" s="494">
        <v>1194</v>
      </c>
    </row>
    <row r="11" s="484" customFormat="1" ht="24" customHeight="1" spans="1:2">
      <c r="A11" s="493" t="s">
        <v>22</v>
      </c>
      <c r="B11" s="494">
        <v>7500</v>
      </c>
    </row>
    <row r="12" s="484" customFormat="1" ht="24" customHeight="1" spans="1:2">
      <c r="A12" s="493" t="s">
        <v>23</v>
      </c>
      <c r="B12" s="494">
        <v>1800</v>
      </c>
    </row>
    <row r="13" s="484" customFormat="1" ht="24" customHeight="1" spans="1:2">
      <c r="A13" s="493" t="s">
        <v>24</v>
      </c>
      <c r="B13" s="494">
        <v>1100</v>
      </c>
    </row>
    <row r="14" s="484" customFormat="1" ht="24" customHeight="1" spans="1:2">
      <c r="A14" s="493" t="s">
        <v>25</v>
      </c>
      <c r="B14" s="494">
        <v>5400</v>
      </c>
    </row>
    <row r="15" s="484" customFormat="1" ht="24" customHeight="1" spans="1:2">
      <c r="A15" s="493" t="s">
        <v>26</v>
      </c>
      <c r="B15" s="494">
        <v>6690</v>
      </c>
    </row>
    <row r="16" s="484" customFormat="1" ht="24" customHeight="1" spans="1:2">
      <c r="A16" s="493" t="s">
        <v>27</v>
      </c>
      <c r="B16" s="494">
        <v>850</v>
      </c>
    </row>
    <row r="17" s="484" customFormat="1" ht="24" customHeight="1" spans="1:2">
      <c r="A17" s="493" t="s">
        <v>28</v>
      </c>
      <c r="B17" s="494">
        <v>5400</v>
      </c>
    </row>
    <row r="18" s="484" customFormat="1" ht="24" customHeight="1" spans="1:2">
      <c r="A18" s="493" t="s">
        <v>29</v>
      </c>
      <c r="B18" s="494">
        <v>4900</v>
      </c>
    </row>
    <row r="19" s="484" customFormat="1" ht="24" customHeight="1" spans="1:2">
      <c r="A19" s="493" t="s">
        <v>30</v>
      </c>
      <c r="B19" s="494"/>
    </row>
    <row r="20" s="484" customFormat="1" ht="24" customHeight="1" spans="1:2">
      <c r="A20" s="493" t="s">
        <v>31</v>
      </c>
      <c r="B20" s="494">
        <v>150</v>
      </c>
    </row>
    <row r="21" s="484" customFormat="1" ht="24" customHeight="1" spans="1:2">
      <c r="A21" s="493" t="s">
        <v>32</v>
      </c>
      <c r="B21" s="495"/>
    </row>
    <row r="22" s="483" customFormat="1" ht="24" customHeight="1" spans="1:2">
      <c r="A22" s="491" t="s">
        <v>42</v>
      </c>
      <c r="B22" s="492">
        <v>141373</v>
      </c>
    </row>
    <row r="23" s="484" customFormat="1" ht="24" customHeight="1" spans="1:2">
      <c r="A23" s="493" t="s">
        <v>34</v>
      </c>
      <c r="B23" s="497">
        <v>3300</v>
      </c>
    </row>
    <row r="24" s="484" customFormat="1" ht="24" customHeight="1" spans="1:2">
      <c r="A24" s="493" t="s">
        <v>35</v>
      </c>
      <c r="B24" s="497">
        <v>2800</v>
      </c>
    </row>
    <row r="25" s="484" customFormat="1" ht="24" customHeight="1" spans="1:2">
      <c r="A25" s="493" t="s">
        <v>36</v>
      </c>
      <c r="B25" s="497">
        <v>6500</v>
      </c>
    </row>
    <row r="26" s="484" customFormat="1" ht="24" customHeight="1" spans="1:2">
      <c r="A26" s="493" t="s">
        <v>37</v>
      </c>
      <c r="B26" s="497"/>
    </row>
    <row r="27" s="484" customFormat="1" ht="24" customHeight="1" spans="1:2">
      <c r="A27" s="493" t="s">
        <v>140</v>
      </c>
      <c r="B27" s="497">
        <v>128773</v>
      </c>
    </row>
    <row r="28" s="484" customFormat="1" ht="24" customHeight="1" spans="1:2">
      <c r="A28" s="493" t="s">
        <v>39</v>
      </c>
      <c r="B28" s="497"/>
    </row>
    <row r="29" s="484" customFormat="1" ht="24" customHeight="1" spans="1:2">
      <c r="A29" s="493" t="s">
        <v>40</v>
      </c>
      <c r="B29" s="497"/>
    </row>
    <row r="30" s="484" customFormat="1" ht="24" customHeight="1" spans="1:2">
      <c r="A30" s="493" t="s">
        <v>41</v>
      </c>
      <c r="B30" s="497"/>
    </row>
    <row r="31" s="484" customFormat="1" ht="24" customHeight="1" spans="1:2">
      <c r="A31" s="498"/>
      <c r="B31" s="499"/>
    </row>
    <row r="32" s="484" customFormat="1" ht="24" customHeight="1" spans="1:2">
      <c r="A32" s="284" t="s">
        <v>141</v>
      </c>
      <c r="B32" s="492">
        <v>193807</v>
      </c>
    </row>
    <row r="33" s="485" customFormat="1" ht="24" customHeight="1" spans="1:2">
      <c r="A33" s="500"/>
      <c r="B33" s="501"/>
    </row>
    <row r="34" ht="24" customHeight="1" spans="2:2">
      <c r="B34" s="486">
        <f>B22-SUM(B23:B30)</f>
        <v>0</v>
      </c>
    </row>
    <row r="35" ht="24" customHeight="1" spans="2:2">
      <c r="B35" s="502"/>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8"/>
  <sheetViews>
    <sheetView showZeros="0" view="pageBreakPreview" zoomScale="120" zoomScaleNormal="100" workbookViewId="0">
      <selection activeCell="A37" sqref="A37"/>
    </sheetView>
  </sheetViews>
  <sheetFormatPr defaultColWidth="10" defaultRowHeight="13.5" outlineLevelCol="1"/>
  <cols>
    <col min="1" max="1" width="55.875" style="454" customWidth="1"/>
    <col min="2" max="2" width="36.25" style="455" customWidth="1"/>
    <col min="3" max="16384" width="10" style="454"/>
  </cols>
  <sheetData>
    <row r="1" s="117" customFormat="1" ht="24" customHeight="1" spans="1:2">
      <c r="A1" s="456" t="s">
        <v>230</v>
      </c>
      <c r="B1" s="416"/>
    </row>
    <row r="2" s="452" customFormat="1" ht="42" customHeight="1" spans="1:2">
      <c r="A2" s="457" t="s">
        <v>231</v>
      </c>
      <c r="B2" s="458"/>
    </row>
    <row r="3" s="453" customFormat="1" ht="27" customHeight="1" spans="1:2">
      <c r="A3" s="459"/>
      <c r="B3" s="460" t="s">
        <v>11</v>
      </c>
    </row>
    <row r="4" ht="15" customHeight="1" spans="1:2">
      <c r="A4" s="284" t="s">
        <v>3</v>
      </c>
      <c r="B4" s="461" t="s">
        <v>139</v>
      </c>
    </row>
    <row r="5" ht="15" customHeight="1" spans="1:2">
      <c r="A5" s="462" t="s">
        <v>144</v>
      </c>
      <c r="B5" s="463">
        <v>516419</v>
      </c>
    </row>
    <row r="6" ht="15" customHeight="1" spans="1:2">
      <c r="A6" s="464" t="s">
        <v>149</v>
      </c>
      <c r="B6" s="463">
        <v>58010</v>
      </c>
    </row>
    <row r="7" ht="15" customHeight="1" spans="1:2">
      <c r="A7" s="464" t="s">
        <v>232</v>
      </c>
      <c r="B7" s="463">
        <v>1002</v>
      </c>
    </row>
    <row r="8" ht="15" customHeight="1" spans="1:2">
      <c r="A8" s="465" t="s">
        <v>233</v>
      </c>
      <c r="B8" s="466">
        <v>850</v>
      </c>
    </row>
    <row r="9" ht="15" customHeight="1" spans="1:2">
      <c r="A9" s="467" t="s">
        <v>234</v>
      </c>
      <c r="B9" s="466">
        <v>108</v>
      </c>
    </row>
    <row r="10" ht="15" customHeight="1" spans="1:2">
      <c r="A10" s="467" t="s">
        <v>235</v>
      </c>
      <c r="B10" s="466">
        <v>44</v>
      </c>
    </row>
    <row r="11" ht="15" customHeight="1" spans="1:2">
      <c r="A11" s="464" t="s">
        <v>236</v>
      </c>
      <c r="B11" s="463">
        <v>1416</v>
      </c>
    </row>
    <row r="12" ht="15" customHeight="1" spans="1:2">
      <c r="A12" s="467" t="s">
        <v>237</v>
      </c>
      <c r="B12" s="466">
        <v>988</v>
      </c>
    </row>
    <row r="13" ht="15" customHeight="1" spans="1:2">
      <c r="A13" s="467" t="s">
        <v>238</v>
      </c>
      <c r="B13" s="466">
        <v>119</v>
      </c>
    </row>
    <row r="14" ht="15" customHeight="1" spans="1:2">
      <c r="A14" s="467" t="s">
        <v>239</v>
      </c>
      <c r="B14" s="466">
        <v>48</v>
      </c>
    </row>
    <row r="15" ht="15" customHeight="1" spans="1:2">
      <c r="A15" s="467" t="s">
        <v>240</v>
      </c>
      <c r="B15" s="466">
        <v>261</v>
      </c>
    </row>
    <row r="16" ht="15" customHeight="1" spans="1:2">
      <c r="A16" s="464" t="s">
        <v>241</v>
      </c>
      <c r="B16" s="463">
        <v>25728</v>
      </c>
    </row>
    <row r="17" ht="15" customHeight="1" spans="1:2">
      <c r="A17" s="467" t="s">
        <v>237</v>
      </c>
      <c r="B17" s="466">
        <v>18500</v>
      </c>
    </row>
    <row r="18" ht="15" customHeight="1" spans="1:2">
      <c r="A18" s="467" t="s">
        <v>238</v>
      </c>
      <c r="B18" s="466">
        <v>5463</v>
      </c>
    </row>
    <row r="19" ht="15" customHeight="1" spans="1:2">
      <c r="A19" s="467" t="s">
        <v>242</v>
      </c>
      <c r="B19" s="466">
        <v>101</v>
      </c>
    </row>
    <row r="20" ht="15" customHeight="1" spans="1:2">
      <c r="A20" s="467" t="s">
        <v>243</v>
      </c>
      <c r="B20" s="466">
        <v>292</v>
      </c>
    </row>
    <row r="21" ht="15" customHeight="1" spans="1:2">
      <c r="A21" s="467" t="s">
        <v>240</v>
      </c>
      <c r="B21" s="466">
        <v>796</v>
      </c>
    </row>
    <row r="22" ht="15" customHeight="1" spans="1:2">
      <c r="A22" s="467" t="s">
        <v>244</v>
      </c>
      <c r="B22" s="466">
        <v>576</v>
      </c>
    </row>
    <row r="23" ht="15" customHeight="1" spans="1:2">
      <c r="A23" s="464" t="s">
        <v>245</v>
      </c>
      <c r="B23" s="462">
        <v>1828</v>
      </c>
    </row>
    <row r="24" ht="15" customHeight="1" spans="1:2">
      <c r="A24" s="467" t="s">
        <v>237</v>
      </c>
      <c r="B24" s="466">
        <v>1585</v>
      </c>
    </row>
    <row r="25" ht="15" customHeight="1" spans="1:2">
      <c r="A25" s="467" t="s">
        <v>238</v>
      </c>
      <c r="B25" s="466">
        <v>234</v>
      </c>
    </row>
    <row r="26" ht="15" customHeight="1" spans="1:2">
      <c r="A26" s="467" t="s">
        <v>240</v>
      </c>
      <c r="B26" s="466">
        <v>9</v>
      </c>
    </row>
    <row r="27" ht="15" customHeight="1" spans="1:2">
      <c r="A27" s="464" t="s">
        <v>246</v>
      </c>
      <c r="B27" s="462">
        <v>1244</v>
      </c>
    </row>
    <row r="28" ht="15" customHeight="1" spans="1:2">
      <c r="A28" s="467" t="s">
        <v>237</v>
      </c>
      <c r="B28" s="466">
        <v>454</v>
      </c>
    </row>
    <row r="29" ht="15" customHeight="1" spans="1:2">
      <c r="A29" s="467" t="s">
        <v>238</v>
      </c>
      <c r="B29" s="466">
        <v>555</v>
      </c>
    </row>
    <row r="30" ht="15" customHeight="1" spans="1:2">
      <c r="A30" s="467" t="s">
        <v>247</v>
      </c>
      <c r="B30" s="466">
        <v>58</v>
      </c>
    </row>
    <row r="31" ht="15" customHeight="1" spans="1:2">
      <c r="A31" s="467" t="s">
        <v>240</v>
      </c>
      <c r="B31" s="466">
        <v>177</v>
      </c>
    </row>
    <row r="32" ht="15" customHeight="1" spans="1:2">
      <c r="A32" s="464" t="s">
        <v>248</v>
      </c>
      <c r="B32" s="462">
        <v>7088</v>
      </c>
    </row>
    <row r="33" ht="15" customHeight="1" spans="1:2">
      <c r="A33" s="467" t="s">
        <v>237</v>
      </c>
      <c r="B33" s="468">
        <v>2438</v>
      </c>
    </row>
    <row r="34" ht="15" customHeight="1" spans="1:2">
      <c r="A34" s="467" t="s">
        <v>238</v>
      </c>
      <c r="B34" s="468">
        <v>1176</v>
      </c>
    </row>
    <row r="35" ht="15" customHeight="1" spans="1:2">
      <c r="A35" s="467" t="s">
        <v>249</v>
      </c>
      <c r="B35" s="468">
        <v>273</v>
      </c>
    </row>
    <row r="36" ht="15" customHeight="1" spans="1:2">
      <c r="A36" s="467" t="s">
        <v>250</v>
      </c>
      <c r="B36" s="468"/>
    </row>
    <row r="37" ht="15" customHeight="1" spans="1:2">
      <c r="A37" s="467" t="s">
        <v>251</v>
      </c>
      <c r="B37" s="468">
        <v>22</v>
      </c>
    </row>
    <row r="38" ht="15" customHeight="1" spans="1:2">
      <c r="A38" s="467" t="s">
        <v>252</v>
      </c>
      <c r="B38" s="468">
        <v>278</v>
      </c>
    </row>
    <row r="39" ht="15" customHeight="1" spans="1:2">
      <c r="A39" s="467" t="s">
        <v>240</v>
      </c>
      <c r="B39" s="468">
        <v>2560</v>
      </c>
    </row>
    <row r="40" ht="15" customHeight="1" spans="1:2">
      <c r="A40" s="467" t="s">
        <v>253</v>
      </c>
      <c r="B40" s="468">
        <v>341</v>
      </c>
    </row>
    <row r="41" ht="15" customHeight="1" spans="1:2">
      <c r="A41" s="464" t="s">
        <v>254</v>
      </c>
      <c r="B41" s="462">
        <v>904</v>
      </c>
    </row>
    <row r="42" ht="15" customHeight="1" spans="1:2">
      <c r="A42" s="467" t="s">
        <v>237</v>
      </c>
      <c r="B42" s="468">
        <v>866</v>
      </c>
    </row>
    <row r="43" ht="15" customHeight="1" spans="1:2">
      <c r="A43" s="467" t="s">
        <v>238</v>
      </c>
      <c r="B43" s="468">
        <v>38</v>
      </c>
    </row>
    <row r="44" ht="15" customHeight="1" spans="1:2">
      <c r="A44" s="464" t="s">
        <v>255</v>
      </c>
      <c r="B44" s="462">
        <v>2965</v>
      </c>
    </row>
    <row r="45" ht="15" customHeight="1" spans="1:2">
      <c r="A45" s="467" t="s">
        <v>237</v>
      </c>
      <c r="B45" s="468">
        <v>1529</v>
      </c>
    </row>
    <row r="46" ht="15" customHeight="1" spans="1:2">
      <c r="A46" s="467" t="s">
        <v>238</v>
      </c>
      <c r="B46" s="468">
        <v>901</v>
      </c>
    </row>
    <row r="47" ht="15" customHeight="1" spans="1:2">
      <c r="A47" s="467" t="s">
        <v>256</v>
      </c>
      <c r="B47" s="468">
        <v>304</v>
      </c>
    </row>
    <row r="48" ht="15" customHeight="1" spans="1:2">
      <c r="A48" s="467" t="s">
        <v>257</v>
      </c>
      <c r="B48" s="468">
        <v>150</v>
      </c>
    </row>
    <row r="49" ht="15" customHeight="1" spans="1:2">
      <c r="A49" s="467" t="s">
        <v>240</v>
      </c>
      <c r="B49" s="468">
        <v>55</v>
      </c>
    </row>
    <row r="50" ht="15" customHeight="1" spans="1:2">
      <c r="A50" s="467" t="s">
        <v>258</v>
      </c>
      <c r="B50" s="468">
        <v>26</v>
      </c>
    </row>
    <row r="51" ht="15" customHeight="1" spans="1:2">
      <c r="A51" s="464" t="s">
        <v>259</v>
      </c>
      <c r="B51" s="462">
        <v>1226</v>
      </c>
    </row>
    <row r="52" ht="15" customHeight="1" spans="1:2">
      <c r="A52" s="467" t="s">
        <v>260</v>
      </c>
      <c r="B52" s="468">
        <v>1187</v>
      </c>
    </row>
    <row r="53" ht="15" customHeight="1" spans="1:2">
      <c r="A53" s="467" t="s">
        <v>261</v>
      </c>
      <c r="B53" s="468">
        <v>37</v>
      </c>
    </row>
    <row r="54" ht="15" customHeight="1" spans="1:2">
      <c r="A54" s="467" t="s">
        <v>262</v>
      </c>
      <c r="B54" s="468"/>
    </row>
    <row r="55" ht="15" customHeight="1" spans="1:2">
      <c r="A55" s="467" t="s">
        <v>240</v>
      </c>
      <c r="B55" s="468">
        <v>2</v>
      </c>
    </row>
    <row r="56" ht="15" customHeight="1" spans="1:2">
      <c r="A56" s="464" t="s">
        <v>263</v>
      </c>
      <c r="B56" s="462">
        <v>11</v>
      </c>
    </row>
    <row r="57" ht="15" customHeight="1" spans="1:2">
      <c r="A57" s="321" t="s">
        <v>264</v>
      </c>
      <c r="B57" s="468">
        <v>11</v>
      </c>
    </row>
    <row r="58" ht="15" customHeight="1" spans="1:2">
      <c r="A58" s="464" t="s">
        <v>265</v>
      </c>
      <c r="B58" s="462">
        <v>99</v>
      </c>
    </row>
    <row r="59" ht="15" customHeight="1" spans="1:2">
      <c r="A59" s="467" t="s">
        <v>260</v>
      </c>
      <c r="B59" s="468">
        <v>93</v>
      </c>
    </row>
    <row r="60" ht="15" customHeight="1" spans="1:2">
      <c r="A60" s="467" t="s">
        <v>261</v>
      </c>
      <c r="B60" s="468">
        <v>6</v>
      </c>
    </row>
    <row r="61" ht="15" customHeight="1" spans="1:2">
      <c r="A61" s="464" t="s">
        <v>266</v>
      </c>
      <c r="B61" s="462">
        <v>235</v>
      </c>
    </row>
    <row r="62" ht="15" customHeight="1" spans="1:2">
      <c r="A62" s="467" t="s">
        <v>260</v>
      </c>
      <c r="B62" s="468">
        <v>186</v>
      </c>
    </row>
    <row r="63" ht="15" customHeight="1" spans="1:2">
      <c r="A63" s="467" t="s">
        <v>261</v>
      </c>
      <c r="B63" s="468">
        <v>1</v>
      </c>
    </row>
    <row r="64" ht="15" customHeight="1" spans="1:2">
      <c r="A64" s="467" t="s">
        <v>267</v>
      </c>
      <c r="B64" s="468">
        <v>48</v>
      </c>
    </row>
    <row r="65" ht="15" customHeight="1" spans="1:2">
      <c r="A65" s="464" t="s">
        <v>268</v>
      </c>
      <c r="B65" s="462">
        <v>183</v>
      </c>
    </row>
    <row r="66" ht="15" customHeight="1" spans="1:2">
      <c r="A66" s="467" t="s">
        <v>260</v>
      </c>
      <c r="B66" s="468">
        <v>167</v>
      </c>
    </row>
    <row r="67" ht="15" customHeight="1" spans="1:2">
      <c r="A67" s="467" t="s">
        <v>261</v>
      </c>
      <c r="B67" s="468">
        <v>16</v>
      </c>
    </row>
    <row r="68" ht="15" customHeight="1" spans="1:2">
      <c r="A68" s="464" t="s">
        <v>269</v>
      </c>
      <c r="B68" s="462">
        <v>1106</v>
      </c>
    </row>
    <row r="69" ht="15" customHeight="1" spans="1:2">
      <c r="A69" s="467" t="s">
        <v>260</v>
      </c>
      <c r="B69" s="468">
        <v>540</v>
      </c>
    </row>
    <row r="70" ht="15" customHeight="1" spans="1:2">
      <c r="A70" s="467" t="s">
        <v>261</v>
      </c>
      <c r="B70" s="468">
        <v>430</v>
      </c>
    </row>
    <row r="71" ht="15" customHeight="1" spans="1:2">
      <c r="A71" s="467" t="s">
        <v>270</v>
      </c>
      <c r="B71" s="468">
        <v>59</v>
      </c>
    </row>
    <row r="72" ht="15" customHeight="1" spans="1:2">
      <c r="A72" s="469" t="s">
        <v>271</v>
      </c>
      <c r="B72" s="468">
        <v>77</v>
      </c>
    </row>
    <row r="73" ht="15" customHeight="1" spans="1:2">
      <c r="A73" s="464" t="s">
        <v>272</v>
      </c>
      <c r="B73" s="462">
        <v>4586</v>
      </c>
    </row>
    <row r="74" ht="15" customHeight="1" spans="1:2">
      <c r="A74" s="467" t="s">
        <v>260</v>
      </c>
      <c r="B74" s="468">
        <v>3181</v>
      </c>
    </row>
    <row r="75" ht="15" customHeight="1" spans="1:2">
      <c r="A75" s="467" t="s">
        <v>261</v>
      </c>
      <c r="B75" s="468">
        <v>1265</v>
      </c>
    </row>
    <row r="76" ht="15" customHeight="1" spans="1:2">
      <c r="A76" s="467" t="s">
        <v>270</v>
      </c>
      <c r="B76" s="468">
        <v>140</v>
      </c>
    </row>
    <row r="77" ht="15" customHeight="1" spans="1:2">
      <c r="A77" s="464" t="s">
        <v>273</v>
      </c>
      <c r="B77" s="462">
        <v>1531</v>
      </c>
    </row>
    <row r="78" ht="15" customHeight="1" spans="1:2">
      <c r="A78" s="467" t="s">
        <v>260</v>
      </c>
      <c r="B78" s="468">
        <v>484</v>
      </c>
    </row>
    <row r="79" ht="15" customHeight="1" spans="1:2">
      <c r="A79" s="467" t="s">
        <v>261</v>
      </c>
      <c r="B79" s="468">
        <v>830</v>
      </c>
    </row>
    <row r="80" ht="15" customHeight="1" spans="1:2">
      <c r="A80" s="467" t="s">
        <v>270</v>
      </c>
      <c r="B80" s="468">
        <v>217</v>
      </c>
    </row>
    <row r="81" ht="15" customHeight="1" spans="1:2">
      <c r="A81" s="464" t="s">
        <v>274</v>
      </c>
      <c r="B81" s="462">
        <v>1880</v>
      </c>
    </row>
    <row r="82" ht="15" customHeight="1" spans="1:2">
      <c r="A82" s="467" t="s">
        <v>260</v>
      </c>
      <c r="B82" s="468">
        <v>1622</v>
      </c>
    </row>
    <row r="83" ht="15" customHeight="1" spans="1:2">
      <c r="A83" s="467" t="s">
        <v>261</v>
      </c>
      <c r="B83" s="468">
        <v>258</v>
      </c>
    </row>
    <row r="84" ht="15" customHeight="1" spans="1:2">
      <c r="A84" s="467" t="s">
        <v>270</v>
      </c>
      <c r="B84" s="468"/>
    </row>
    <row r="85" ht="15" customHeight="1" spans="1:2">
      <c r="A85" s="467" t="s">
        <v>275</v>
      </c>
      <c r="B85" s="468"/>
    </row>
    <row r="86" ht="15" customHeight="1" spans="1:2">
      <c r="A86" s="464" t="s">
        <v>276</v>
      </c>
      <c r="B86" s="462">
        <v>519</v>
      </c>
    </row>
    <row r="87" ht="15" customHeight="1" spans="1:2">
      <c r="A87" s="467" t="s">
        <v>260</v>
      </c>
      <c r="B87" s="468">
        <v>229</v>
      </c>
    </row>
    <row r="88" ht="15" customHeight="1" spans="1:2">
      <c r="A88" s="467" t="s">
        <v>261</v>
      </c>
      <c r="B88" s="468">
        <v>115</v>
      </c>
    </row>
    <row r="89" ht="15" customHeight="1" spans="1:2">
      <c r="A89" s="467" t="s">
        <v>240</v>
      </c>
      <c r="B89" s="468">
        <v>175</v>
      </c>
    </row>
    <row r="90" ht="15" customHeight="1" spans="1:2">
      <c r="A90" s="464" t="s">
        <v>277</v>
      </c>
      <c r="B90" s="462">
        <v>87</v>
      </c>
    </row>
    <row r="91" ht="15" customHeight="1" spans="1:2">
      <c r="A91" s="467" t="s">
        <v>261</v>
      </c>
      <c r="B91" s="468">
        <v>87</v>
      </c>
    </row>
    <row r="92" ht="15" customHeight="1" spans="1:2">
      <c r="A92" s="464" t="s">
        <v>278</v>
      </c>
      <c r="B92" s="462">
        <v>3274</v>
      </c>
    </row>
    <row r="93" ht="15" customHeight="1" spans="1:2">
      <c r="A93" s="467" t="s">
        <v>260</v>
      </c>
      <c r="B93" s="468">
        <v>3025</v>
      </c>
    </row>
    <row r="94" ht="15" customHeight="1" spans="1:2">
      <c r="A94" s="467" t="s">
        <v>261</v>
      </c>
      <c r="B94" s="468">
        <v>186</v>
      </c>
    </row>
    <row r="95" ht="15" customHeight="1" spans="1:2">
      <c r="A95" s="467" t="s">
        <v>279</v>
      </c>
      <c r="B95" s="468">
        <v>63</v>
      </c>
    </row>
    <row r="96" ht="15" customHeight="1" spans="1:2">
      <c r="A96" s="464" t="s">
        <v>280</v>
      </c>
      <c r="B96" s="462">
        <v>419</v>
      </c>
    </row>
    <row r="97" ht="15" customHeight="1" spans="1:2">
      <c r="A97" s="467" t="s">
        <v>281</v>
      </c>
      <c r="B97" s="468">
        <v>419</v>
      </c>
    </row>
    <row r="98" ht="15" customHeight="1" spans="1:2">
      <c r="A98" s="464" t="s">
        <v>282</v>
      </c>
      <c r="B98" s="462">
        <v>96</v>
      </c>
    </row>
    <row r="99" ht="15" customHeight="1" spans="1:2">
      <c r="A99" s="467" t="s">
        <v>260</v>
      </c>
      <c r="B99" s="468">
        <v>96</v>
      </c>
    </row>
    <row r="100" ht="15" customHeight="1" spans="1:2">
      <c r="A100" s="464" t="s">
        <v>283</v>
      </c>
      <c r="B100" s="462"/>
    </row>
    <row r="101" ht="15" customHeight="1" spans="1:2">
      <c r="A101" s="464" t="s">
        <v>284</v>
      </c>
      <c r="B101" s="462">
        <v>583</v>
      </c>
    </row>
    <row r="102" ht="15" customHeight="1" spans="1:2">
      <c r="A102" s="467" t="s">
        <v>260</v>
      </c>
      <c r="B102" s="468"/>
    </row>
    <row r="103" ht="15" customHeight="1" spans="1:2">
      <c r="A103" s="467" t="s">
        <v>285</v>
      </c>
      <c r="B103" s="468">
        <v>583</v>
      </c>
    </row>
    <row r="104" ht="15" customHeight="1" spans="1:2">
      <c r="A104" s="470" t="s">
        <v>150</v>
      </c>
      <c r="B104" s="468"/>
    </row>
    <row r="105" ht="15" customHeight="1" spans="1:2">
      <c r="A105" s="470" t="s">
        <v>151</v>
      </c>
      <c r="B105" s="462"/>
    </row>
    <row r="106" ht="15" customHeight="1" spans="1:2">
      <c r="A106" s="470" t="s">
        <v>152</v>
      </c>
      <c r="B106" s="471">
        <v>15121</v>
      </c>
    </row>
    <row r="107" ht="15" customHeight="1" spans="1:2">
      <c r="A107" s="464" t="s">
        <v>286</v>
      </c>
      <c r="B107" s="462"/>
    </row>
    <row r="108" ht="15" customHeight="1" spans="1:2">
      <c r="A108" s="467" t="s">
        <v>287</v>
      </c>
      <c r="B108" s="468"/>
    </row>
    <row r="109" ht="15" customHeight="1" spans="1:2">
      <c r="A109" s="464" t="s">
        <v>288</v>
      </c>
      <c r="B109" s="462">
        <v>13012</v>
      </c>
    </row>
    <row r="110" ht="15" customHeight="1" spans="1:2">
      <c r="A110" s="467" t="s">
        <v>260</v>
      </c>
      <c r="B110" s="468">
        <v>9506</v>
      </c>
    </row>
    <row r="111" ht="15" customHeight="1" spans="1:2">
      <c r="A111" s="467" t="s">
        <v>261</v>
      </c>
      <c r="B111" s="468">
        <v>2148</v>
      </c>
    </row>
    <row r="112" ht="15" customHeight="1" spans="1:2">
      <c r="A112" s="467" t="s">
        <v>289</v>
      </c>
      <c r="B112" s="468"/>
    </row>
    <row r="113" ht="15" customHeight="1" spans="1:2">
      <c r="A113" s="467" t="s">
        <v>290</v>
      </c>
      <c r="B113" s="468">
        <v>29</v>
      </c>
    </row>
    <row r="114" ht="15" customHeight="1" spans="1:2">
      <c r="A114" s="467" t="s">
        <v>291</v>
      </c>
      <c r="B114" s="468">
        <v>11</v>
      </c>
    </row>
    <row r="115" ht="15" customHeight="1" spans="1:2">
      <c r="A115" s="467" t="s">
        <v>270</v>
      </c>
      <c r="B115" s="468">
        <v>1263</v>
      </c>
    </row>
    <row r="116" ht="15" customHeight="1" spans="1:2">
      <c r="A116" s="467" t="s">
        <v>292</v>
      </c>
      <c r="B116" s="468">
        <v>55</v>
      </c>
    </row>
    <row r="117" ht="15" customHeight="1" spans="1:2">
      <c r="A117" s="464" t="s">
        <v>293</v>
      </c>
      <c r="B117" s="462">
        <v>190</v>
      </c>
    </row>
    <row r="118" ht="15" customHeight="1" spans="1:2">
      <c r="A118" s="467" t="s">
        <v>260</v>
      </c>
      <c r="B118" s="468">
        <v>190</v>
      </c>
    </row>
    <row r="119" ht="15" customHeight="1" spans="1:2">
      <c r="A119" s="464" t="s">
        <v>294</v>
      </c>
      <c r="B119" s="462">
        <v>700</v>
      </c>
    </row>
    <row r="120" ht="15" customHeight="1" spans="1:2">
      <c r="A120" s="467" t="s">
        <v>260</v>
      </c>
      <c r="B120" s="468">
        <v>700</v>
      </c>
    </row>
    <row r="121" ht="15" customHeight="1" spans="1:2">
      <c r="A121" s="464" t="s">
        <v>295</v>
      </c>
      <c r="B121" s="462">
        <v>1219</v>
      </c>
    </row>
    <row r="122" ht="15" customHeight="1" spans="1:2">
      <c r="A122" s="467" t="s">
        <v>260</v>
      </c>
      <c r="B122" s="468">
        <v>1108</v>
      </c>
    </row>
    <row r="123" ht="15" customHeight="1" spans="1:2">
      <c r="A123" s="467" t="s">
        <v>261</v>
      </c>
      <c r="B123" s="468">
        <v>46</v>
      </c>
    </row>
    <row r="124" ht="15" customHeight="1" spans="1:2">
      <c r="A124" s="467" t="s">
        <v>296</v>
      </c>
      <c r="B124" s="468">
        <v>26</v>
      </c>
    </row>
    <row r="125" ht="15" customHeight="1" spans="1:2">
      <c r="A125" s="467" t="s">
        <v>297</v>
      </c>
      <c r="B125" s="468">
        <v>7</v>
      </c>
    </row>
    <row r="126" ht="15" customHeight="1" spans="1:2">
      <c r="A126" s="467" t="s">
        <v>298</v>
      </c>
      <c r="B126" s="468">
        <v>1</v>
      </c>
    </row>
    <row r="127" ht="15" customHeight="1" spans="1:2">
      <c r="A127" s="467" t="s">
        <v>299</v>
      </c>
      <c r="B127" s="468">
        <v>21</v>
      </c>
    </row>
    <row r="128" ht="15" customHeight="1" spans="1:2">
      <c r="A128" s="467" t="s">
        <v>300</v>
      </c>
      <c r="B128" s="468">
        <v>10</v>
      </c>
    </row>
    <row r="129" ht="15" customHeight="1" spans="1:2">
      <c r="A129" s="464" t="s">
        <v>301</v>
      </c>
      <c r="B129" s="462"/>
    </row>
    <row r="130" ht="15" customHeight="1" spans="1:2">
      <c r="A130" s="467" t="s">
        <v>260</v>
      </c>
      <c r="B130" s="468"/>
    </row>
    <row r="131" ht="15" customHeight="1" spans="1:2">
      <c r="A131" s="464" t="s">
        <v>302</v>
      </c>
      <c r="B131" s="462"/>
    </row>
    <row r="132" ht="15" customHeight="1" spans="1:2">
      <c r="A132" s="467" t="s">
        <v>303</v>
      </c>
      <c r="B132" s="468"/>
    </row>
    <row r="133" ht="15" customHeight="1" spans="1:2">
      <c r="A133" s="470" t="s">
        <v>153</v>
      </c>
      <c r="B133" s="462">
        <v>113635</v>
      </c>
    </row>
    <row r="134" ht="15" customHeight="1" spans="1:2">
      <c r="A134" s="464" t="s">
        <v>304</v>
      </c>
      <c r="B134" s="462">
        <v>3322</v>
      </c>
    </row>
    <row r="135" ht="15" customHeight="1" spans="1:2">
      <c r="A135" s="467" t="s">
        <v>260</v>
      </c>
      <c r="B135" s="468">
        <v>976</v>
      </c>
    </row>
    <row r="136" ht="15" customHeight="1" spans="1:2">
      <c r="A136" s="467" t="s">
        <v>261</v>
      </c>
      <c r="B136" s="468">
        <v>176</v>
      </c>
    </row>
    <row r="137" ht="15" customHeight="1" spans="1:2">
      <c r="A137" s="467" t="s">
        <v>305</v>
      </c>
      <c r="B137" s="468">
        <v>2170</v>
      </c>
    </row>
    <row r="138" ht="15" customHeight="1" spans="1:2">
      <c r="A138" s="464" t="s">
        <v>306</v>
      </c>
      <c r="B138" s="462">
        <v>99199</v>
      </c>
    </row>
    <row r="139" ht="15" customHeight="1" spans="1:2">
      <c r="A139" s="467" t="s">
        <v>307</v>
      </c>
      <c r="B139" s="468">
        <v>2800</v>
      </c>
    </row>
    <row r="140" ht="15" customHeight="1" spans="1:2">
      <c r="A140" s="467" t="s">
        <v>308</v>
      </c>
      <c r="B140" s="468">
        <v>51688</v>
      </c>
    </row>
    <row r="141" ht="15" customHeight="1" spans="1:2">
      <c r="A141" s="467" t="s">
        <v>309</v>
      </c>
      <c r="B141" s="468">
        <v>27821</v>
      </c>
    </row>
    <row r="142" ht="15" customHeight="1" spans="1:2">
      <c r="A142" s="467" t="s">
        <v>310</v>
      </c>
      <c r="B142" s="468">
        <v>16890</v>
      </c>
    </row>
    <row r="143" ht="15" customHeight="1" spans="1:2">
      <c r="A143" s="464" t="s">
        <v>311</v>
      </c>
      <c r="B143" s="462">
        <v>5131</v>
      </c>
    </row>
    <row r="144" ht="15" customHeight="1" spans="1:2">
      <c r="A144" s="467" t="s">
        <v>312</v>
      </c>
      <c r="B144" s="468">
        <v>5131</v>
      </c>
    </row>
    <row r="145" ht="15" customHeight="1" spans="1:2">
      <c r="A145" s="464" t="s">
        <v>313</v>
      </c>
      <c r="B145" s="462"/>
    </row>
    <row r="146" ht="15" customHeight="1" spans="1:2">
      <c r="A146" s="467" t="s">
        <v>314</v>
      </c>
      <c r="B146" s="468"/>
    </row>
    <row r="147" ht="15" customHeight="1" spans="1:2">
      <c r="A147" s="464" t="s">
        <v>315</v>
      </c>
      <c r="B147" s="462">
        <v>422</v>
      </c>
    </row>
    <row r="148" ht="15" customHeight="1" spans="1:2">
      <c r="A148" s="467" t="s">
        <v>316</v>
      </c>
      <c r="B148" s="468">
        <v>422</v>
      </c>
    </row>
    <row r="149" ht="15" customHeight="1" spans="1:2">
      <c r="A149" s="464" t="s">
        <v>317</v>
      </c>
      <c r="B149" s="462">
        <v>1382</v>
      </c>
    </row>
    <row r="150" ht="15" customHeight="1" spans="1:2">
      <c r="A150" s="472" t="s">
        <v>318</v>
      </c>
      <c r="B150" s="468">
        <v>871</v>
      </c>
    </row>
    <row r="151" ht="15" customHeight="1" spans="1:2">
      <c r="A151" s="472" t="s">
        <v>319</v>
      </c>
      <c r="B151" s="468">
        <v>511</v>
      </c>
    </row>
    <row r="152" ht="15" customHeight="1" spans="1:2">
      <c r="A152" s="464" t="s">
        <v>320</v>
      </c>
      <c r="B152" s="462">
        <v>4047</v>
      </c>
    </row>
    <row r="153" ht="15" customHeight="1" spans="1:2">
      <c r="A153" s="472" t="s">
        <v>321</v>
      </c>
      <c r="B153" s="468">
        <v>2483</v>
      </c>
    </row>
    <row r="154" ht="15" customHeight="1" spans="1:2">
      <c r="A154" s="472" t="s">
        <v>322</v>
      </c>
      <c r="B154" s="468">
        <v>1142</v>
      </c>
    </row>
    <row r="155" ht="15" customHeight="1" spans="1:2">
      <c r="A155" s="472" t="s">
        <v>323</v>
      </c>
      <c r="B155" s="468">
        <v>422</v>
      </c>
    </row>
    <row r="156" ht="15" customHeight="1" spans="1:2">
      <c r="A156" s="464" t="s">
        <v>324</v>
      </c>
      <c r="B156" s="462">
        <v>132</v>
      </c>
    </row>
    <row r="157" ht="15" customHeight="1" spans="1:2">
      <c r="A157" s="472" t="s">
        <v>325</v>
      </c>
      <c r="B157" s="468">
        <v>132</v>
      </c>
    </row>
    <row r="158" ht="15" customHeight="1" spans="1:2">
      <c r="A158" s="470" t="s">
        <v>154</v>
      </c>
      <c r="B158" s="462">
        <v>680</v>
      </c>
    </row>
    <row r="159" ht="15" customHeight="1" spans="1:2">
      <c r="A159" s="464" t="s">
        <v>326</v>
      </c>
      <c r="B159" s="462">
        <v>296</v>
      </c>
    </row>
    <row r="160" ht="15" customHeight="1" spans="1:2">
      <c r="A160" s="467" t="s">
        <v>260</v>
      </c>
      <c r="B160" s="468">
        <v>100</v>
      </c>
    </row>
    <row r="161" ht="15" customHeight="1" spans="1:2">
      <c r="A161" s="467" t="s">
        <v>261</v>
      </c>
      <c r="B161" s="468">
        <v>50</v>
      </c>
    </row>
    <row r="162" ht="15" customHeight="1" spans="1:2">
      <c r="A162" s="467" t="s">
        <v>327</v>
      </c>
      <c r="B162" s="468">
        <v>146</v>
      </c>
    </row>
    <row r="163" ht="15" customHeight="1" spans="1:2">
      <c r="A163" s="464" t="s">
        <v>328</v>
      </c>
      <c r="B163" s="468"/>
    </row>
    <row r="164" ht="15" customHeight="1" spans="1:2">
      <c r="A164" s="467" t="s">
        <v>329</v>
      </c>
      <c r="B164" s="468"/>
    </row>
    <row r="165" ht="15" customHeight="1" spans="1:2">
      <c r="A165" s="470" t="s">
        <v>330</v>
      </c>
      <c r="B165" s="462">
        <v>79</v>
      </c>
    </row>
    <row r="166" ht="15" customHeight="1" spans="1:2">
      <c r="A166" s="467" t="s">
        <v>331</v>
      </c>
      <c r="B166" s="468">
        <v>30</v>
      </c>
    </row>
    <row r="167" ht="15" customHeight="1" spans="1:2">
      <c r="A167" s="467" t="s">
        <v>332</v>
      </c>
      <c r="B167" s="468">
        <v>49</v>
      </c>
    </row>
    <row r="168" ht="15" customHeight="1" spans="1:2">
      <c r="A168" s="470" t="s">
        <v>333</v>
      </c>
      <c r="B168" s="462">
        <v>135</v>
      </c>
    </row>
    <row r="169" ht="15" customHeight="1" spans="1:2">
      <c r="A169" s="467" t="s">
        <v>334</v>
      </c>
      <c r="B169" s="468">
        <v>101</v>
      </c>
    </row>
    <row r="170" ht="15" customHeight="1" spans="1:2">
      <c r="A170" s="467" t="s">
        <v>335</v>
      </c>
      <c r="B170" s="468"/>
    </row>
    <row r="171" ht="15" customHeight="1" spans="1:2">
      <c r="A171" s="467" t="s">
        <v>336</v>
      </c>
      <c r="B171" s="468">
        <v>34</v>
      </c>
    </row>
    <row r="172" ht="15" customHeight="1" spans="1:2">
      <c r="A172" s="470" t="s">
        <v>337</v>
      </c>
      <c r="B172" s="462">
        <v>21</v>
      </c>
    </row>
    <row r="173" ht="15" customHeight="1" spans="1:2">
      <c r="A173" s="467" t="s">
        <v>338</v>
      </c>
      <c r="B173" s="468">
        <v>21</v>
      </c>
    </row>
    <row r="174" ht="15" customHeight="1" spans="1:2">
      <c r="A174" s="470" t="s">
        <v>339</v>
      </c>
      <c r="B174" s="462">
        <v>149</v>
      </c>
    </row>
    <row r="175" ht="15" customHeight="1" spans="1:2">
      <c r="A175" s="473" t="s">
        <v>340</v>
      </c>
      <c r="B175" s="468">
        <v>149</v>
      </c>
    </row>
    <row r="176" ht="15" customHeight="1" spans="1:2">
      <c r="A176" s="470" t="s">
        <v>155</v>
      </c>
      <c r="B176" s="462">
        <v>4581</v>
      </c>
    </row>
    <row r="177" ht="15" customHeight="1" spans="1:2">
      <c r="A177" s="470" t="s">
        <v>341</v>
      </c>
      <c r="B177" s="462">
        <v>3006</v>
      </c>
    </row>
    <row r="178" ht="15" customHeight="1" spans="1:2">
      <c r="A178" s="467" t="s">
        <v>260</v>
      </c>
      <c r="B178" s="468">
        <v>668</v>
      </c>
    </row>
    <row r="179" ht="15" customHeight="1" spans="1:2">
      <c r="A179" s="467" t="s">
        <v>261</v>
      </c>
      <c r="B179" s="468">
        <v>292</v>
      </c>
    </row>
    <row r="180" ht="15" customHeight="1" spans="1:2">
      <c r="A180" s="467" t="s">
        <v>342</v>
      </c>
      <c r="B180" s="468">
        <v>264</v>
      </c>
    </row>
    <row r="181" ht="15" customHeight="1" spans="1:2">
      <c r="A181" s="467" t="s">
        <v>343</v>
      </c>
      <c r="B181" s="468">
        <v>24</v>
      </c>
    </row>
    <row r="182" ht="15" customHeight="1" spans="1:2">
      <c r="A182" s="467" t="s">
        <v>344</v>
      </c>
      <c r="B182" s="468">
        <v>603</v>
      </c>
    </row>
    <row r="183" ht="15" customHeight="1" spans="1:2">
      <c r="A183" s="467" t="s">
        <v>345</v>
      </c>
      <c r="B183" s="468">
        <v>775</v>
      </c>
    </row>
    <row r="184" ht="15" customHeight="1" spans="1:2">
      <c r="A184" s="467" t="s">
        <v>346</v>
      </c>
      <c r="B184" s="468">
        <v>380</v>
      </c>
    </row>
    <row r="185" ht="15" customHeight="1" spans="1:2">
      <c r="A185" s="470" t="s">
        <v>347</v>
      </c>
      <c r="B185" s="462"/>
    </row>
    <row r="186" ht="15" customHeight="1" spans="1:2">
      <c r="A186" s="467" t="s">
        <v>260</v>
      </c>
      <c r="B186" s="468"/>
    </row>
    <row r="187" ht="15" customHeight="1" spans="1:2">
      <c r="A187" s="467" t="s">
        <v>348</v>
      </c>
      <c r="B187" s="468"/>
    </row>
    <row r="188" ht="15" customHeight="1" spans="1:2">
      <c r="A188" s="470" t="s">
        <v>349</v>
      </c>
      <c r="B188" s="462">
        <v>102</v>
      </c>
    </row>
    <row r="189" ht="15" customHeight="1" spans="1:2">
      <c r="A189" s="467" t="s">
        <v>350</v>
      </c>
      <c r="B189" s="468">
        <v>65</v>
      </c>
    </row>
    <row r="190" ht="15" customHeight="1" spans="1:2">
      <c r="A190" s="467" t="s">
        <v>351</v>
      </c>
      <c r="B190" s="468">
        <v>21</v>
      </c>
    </row>
    <row r="191" ht="15" customHeight="1" spans="1:2">
      <c r="A191" s="467" t="s">
        <v>352</v>
      </c>
      <c r="B191" s="468">
        <v>16</v>
      </c>
    </row>
    <row r="192" ht="15" customHeight="1" spans="1:2">
      <c r="A192" s="470" t="s">
        <v>353</v>
      </c>
      <c r="B192" s="462">
        <v>1384</v>
      </c>
    </row>
    <row r="193" ht="15" customHeight="1" spans="1:2">
      <c r="A193" s="467" t="s">
        <v>261</v>
      </c>
      <c r="B193" s="468">
        <v>276</v>
      </c>
    </row>
    <row r="194" ht="15" customHeight="1" spans="1:2">
      <c r="A194" s="467" t="s">
        <v>354</v>
      </c>
      <c r="B194" s="468">
        <v>989</v>
      </c>
    </row>
    <row r="195" ht="15" customHeight="1" spans="1:2">
      <c r="A195" s="467" t="s">
        <v>355</v>
      </c>
      <c r="B195" s="468">
        <v>119</v>
      </c>
    </row>
    <row r="196" ht="15" customHeight="1" spans="1:2">
      <c r="A196" s="470" t="s">
        <v>356</v>
      </c>
      <c r="B196" s="462">
        <v>89</v>
      </c>
    </row>
    <row r="197" ht="15" customHeight="1" spans="1:2">
      <c r="A197" s="467" t="s">
        <v>357</v>
      </c>
      <c r="B197" s="468">
        <v>89</v>
      </c>
    </row>
    <row r="198" ht="15" customHeight="1" spans="1:2">
      <c r="A198" s="470" t="s">
        <v>156</v>
      </c>
      <c r="B198" s="462">
        <v>87705</v>
      </c>
    </row>
    <row r="199" ht="15" customHeight="1" spans="1:2">
      <c r="A199" s="470" t="s">
        <v>358</v>
      </c>
      <c r="B199" s="462">
        <v>8160</v>
      </c>
    </row>
    <row r="200" ht="15" customHeight="1" spans="1:2">
      <c r="A200" s="467" t="s">
        <v>260</v>
      </c>
      <c r="B200" s="468">
        <v>4200</v>
      </c>
    </row>
    <row r="201" ht="15" customHeight="1" spans="1:2">
      <c r="A201" s="467" t="s">
        <v>261</v>
      </c>
      <c r="B201" s="468">
        <v>423</v>
      </c>
    </row>
    <row r="202" ht="15" customHeight="1" spans="1:2">
      <c r="A202" s="467" t="s">
        <v>359</v>
      </c>
      <c r="B202" s="468">
        <v>3311</v>
      </c>
    </row>
    <row r="203" ht="15" customHeight="1" spans="1:2">
      <c r="A203" s="467" t="s">
        <v>360</v>
      </c>
      <c r="B203" s="468">
        <v>6</v>
      </c>
    </row>
    <row r="204" ht="15" customHeight="1" spans="1:2">
      <c r="A204" s="467" t="s">
        <v>361</v>
      </c>
      <c r="B204" s="468">
        <v>10</v>
      </c>
    </row>
    <row r="205" ht="15" customHeight="1" spans="1:2">
      <c r="A205" s="467" t="s">
        <v>362</v>
      </c>
      <c r="B205" s="468"/>
    </row>
    <row r="206" ht="15" customHeight="1" spans="1:2">
      <c r="A206" s="467" t="s">
        <v>363</v>
      </c>
      <c r="B206" s="468">
        <v>6</v>
      </c>
    </row>
    <row r="207" ht="15" customHeight="1" spans="1:2">
      <c r="A207" s="467" t="s">
        <v>270</v>
      </c>
      <c r="B207" s="468">
        <v>174</v>
      </c>
    </row>
    <row r="208" ht="15" customHeight="1" spans="1:2">
      <c r="A208" s="467" t="s">
        <v>364</v>
      </c>
      <c r="B208" s="468">
        <v>30</v>
      </c>
    </row>
    <row r="209" ht="15" customHeight="1" spans="1:2">
      <c r="A209" s="470" t="s">
        <v>365</v>
      </c>
      <c r="B209" s="462">
        <v>1378</v>
      </c>
    </row>
    <row r="210" ht="15" customHeight="1" spans="1:2">
      <c r="A210" s="467" t="s">
        <v>260</v>
      </c>
      <c r="B210" s="468">
        <v>1000</v>
      </c>
    </row>
    <row r="211" ht="15" customHeight="1" spans="1:2">
      <c r="A211" s="467" t="s">
        <v>261</v>
      </c>
      <c r="B211" s="468">
        <v>154</v>
      </c>
    </row>
    <row r="212" ht="15" customHeight="1" spans="1:2">
      <c r="A212" s="467" t="s">
        <v>366</v>
      </c>
      <c r="B212" s="468">
        <v>202</v>
      </c>
    </row>
    <row r="213" ht="15" customHeight="1" spans="1:2">
      <c r="A213" s="467" t="s">
        <v>367</v>
      </c>
      <c r="B213" s="468">
        <v>22</v>
      </c>
    </row>
    <row r="214" ht="15" customHeight="1" spans="1:2">
      <c r="A214" s="470" t="s">
        <v>368</v>
      </c>
      <c r="B214" s="462">
        <v>18078</v>
      </c>
    </row>
    <row r="215" ht="15" customHeight="1" spans="1:2">
      <c r="A215" s="467" t="s">
        <v>369</v>
      </c>
      <c r="B215" s="468">
        <v>26</v>
      </c>
    </row>
    <row r="216" ht="15" customHeight="1" spans="1:2">
      <c r="A216" s="467" t="s">
        <v>370</v>
      </c>
      <c r="B216" s="468">
        <v>2</v>
      </c>
    </row>
    <row r="217" ht="15" customHeight="1" spans="1:2">
      <c r="A217" s="467" t="s">
        <v>371</v>
      </c>
      <c r="B217" s="468">
        <v>200</v>
      </c>
    </row>
    <row r="218" ht="15" customHeight="1" spans="1:2">
      <c r="A218" s="467" t="s">
        <v>372</v>
      </c>
      <c r="B218" s="468">
        <v>16815</v>
      </c>
    </row>
    <row r="219" ht="15" customHeight="1" spans="1:2">
      <c r="A219" s="467" t="s">
        <v>373</v>
      </c>
      <c r="B219" s="468">
        <v>997</v>
      </c>
    </row>
    <row r="220" ht="15" customHeight="1" spans="1:2">
      <c r="A220" s="467" t="s">
        <v>374</v>
      </c>
      <c r="B220" s="468">
        <v>34</v>
      </c>
    </row>
    <row r="221" ht="15" customHeight="1" spans="1:2">
      <c r="A221" s="467" t="s">
        <v>375</v>
      </c>
      <c r="B221" s="468">
        <v>4</v>
      </c>
    </row>
    <row r="222" ht="15" customHeight="1" spans="1:2">
      <c r="A222" s="470" t="s">
        <v>376</v>
      </c>
      <c r="B222" s="462">
        <v>1021</v>
      </c>
    </row>
    <row r="223" ht="15" customHeight="1" spans="1:2">
      <c r="A223" s="467" t="s">
        <v>377</v>
      </c>
      <c r="B223" s="468">
        <v>228</v>
      </c>
    </row>
    <row r="224" ht="15" customHeight="1" spans="1:2">
      <c r="A224" s="467" t="s">
        <v>378</v>
      </c>
      <c r="B224" s="468">
        <v>793</v>
      </c>
    </row>
    <row r="225" ht="15" customHeight="1" spans="1:2">
      <c r="A225" s="470" t="s">
        <v>379</v>
      </c>
      <c r="B225" s="462">
        <v>3947</v>
      </c>
    </row>
    <row r="226" ht="15" customHeight="1" spans="1:2">
      <c r="A226" s="467" t="s">
        <v>380</v>
      </c>
      <c r="B226" s="468">
        <v>534</v>
      </c>
    </row>
    <row r="227" ht="15" customHeight="1" spans="1:2">
      <c r="A227" s="467" t="s">
        <v>381</v>
      </c>
      <c r="B227" s="468">
        <v>135</v>
      </c>
    </row>
    <row r="228" ht="15" customHeight="1" spans="1:2">
      <c r="A228" s="467" t="s">
        <v>382</v>
      </c>
      <c r="B228" s="468">
        <v>3278</v>
      </c>
    </row>
    <row r="229" ht="15" customHeight="1" spans="1:2">
      <c r="A229" s="470" t="s">
        <v>383</v>
      </c>
      <c r="B229" s="462">
        <v>10582</v>
      </c>
    </row>
    <row r="230" ht="15" customHeight="1" spans="1:2">
      <c r="A230" s="467" t="s">
        <v>384</v>
      </c>
      <c r="B230" s="468">
        <v>1362</v>
      </c>
    </row>
    <row r="231" ht="15" customHeight="1" spans="1:2">
      <c r="A231" s="467" t="s">
        <v>385</v>
      </c>
      <c r="B231" s="468"/>
    </row>
    <row r="232" ht="15" customHeight="1" spans="1:2">
      <c r="A232" s="467" t="s">
        <v>386</v>
      </c>
      <c r="B232" s="468">
        <v>6139</v>
      </c>
    </row>
    <row r="233" ht="15" customHeight="1" spans="1:2">
      <c r="A233" s="467" t="s">
        <v>387</v>
      </c>
      <c r="B233" s="468">
        <v>1740</v>
      </c>
    </row>
    <row r="234" ht="15" customHeight="1" spans="1:2">
      <c r="A234" s="467" t="s">
        <v>388</v>
      </c>
      <c r="B234" s="468">
        <v>1341</v>
      </c>
    </row>
    <row r="235" ht="15" customHeight="1" spans="1:2">
      <c r="A235" s="470" t="s">
        <v>389</v>
      </c>
      <c r="B235" s="462">
        <v>3374</v>
      </c>
    </row>
    <row r="236" ht="15" customHeight="1" spans="1:2">
      <c r="A236" s="467" t="s">
        <v>390</v>
      </c>
      <c r="B236" s="468">
        <v>168</v>
      </c>
    </row>
    <row r="237" ht="15" customHeight="1" spans="1:2">
      <c r="A237" s="467" t="s">
        <v>391</v>
      </c>
      <c r="B237" s="468">
        <v>51</v>
      </c>
    </row>
    <row r="238" ht="15" customHeight="1" spans="1:2">
      <c r="A238" s="467" t="s">
        <v>392</v>
      </c>
      <c r="B238" s="468">
        <v>64</v>
      </c>
    </row>
    <row r="239" ht="15" customHeight="1" spans="1:2">
      <c r="A239" s="467" t="s">
        <v>393</v>
      </c>
      <c r="B239" s="468">
        <v>3091</v>
      </c>
    </row>
    <row r="240" ht="15" customHeight="1" spans="1:2">
      <c r="A240" s="470" t="s">
        <v>394</v>
      </c>
      <c r="B240" s="462">
        <v>3623</v>
      </c>
    </row>
    <row r="241" ht="15" customHeight="1" spans="1:2">
      <c r="A241" s="467" t="s">
        <v>395</v>
      </c>
      <c r="B241" s="468">
        <v>537</v>
      </c>
    </row>
    <row r="242" ht="15" customHeight="1" spans="1:2">
      <c r="A242" s="467" t="s">
        <v>396</v>
      </c>
      <c r="B242" s="468">
        <v>984</v>
      </c>
    </row>
    <row r="243" ht="15" customHeight="1" spans="1:2">
      <c r="A243" s="467" t="s">
        <v>397</v>
      </c>
      <c r="B243" s="468"/>
    </row>
    <row r="244" ht="15" customHeight="1" spans="1:2">
      <c r="A244" s="467" t="s">
        <v>398</v>
      </c>
      <c r="B244" s="468">
        <v>548</v>
      </c>
    </row>
    <row r="245" ht="15" customHeight="1" spans="1:2">
      <c r="A245" s="467" t="s">
        <v>399</v>
      </c>
      <c r="B245" s="468">
        <v>1554</v>
      </c>
    </row>
    <row r="246" ht="15" customHeight="1" spans="1:2">
      <c r="A246" s="470" t="s">
        <v>400</v>
      </c>
      <c r="B246" s="462">
        <v>2212</v>
      </c>
    </row>
    <row r="247" ht="15" customHeight="1" spans="1:2">
      <c r="A247" s="467" t="s">
        <v>260</v>
      </c>
      <c r="B247" s="468">
        <v>633</v>
      </c>
    </row>
    <row r="248" ht="15" customHeight="1" spans="1:2">
      <c r="A248" s="467" t="s">
        <v>261</v>
      </c>
      <c r="B248" s="468">
        <v>71</v>
      </c>
    </row>
    <row r="249" ht="15" customHeight="1" spans="1:2">
      <c r="A249" s="467" t="s">
        <v>401</v>
      </c>
      <c r="B249" s="468">
        <v>82</v>
      </c>
    </row>
    <row r="250" ht="15" customHeight="1" spans="1:2">
      <c r="A250" s="467" t="s">
        <v>402</v>
      </c>
      <c r="B250" s="468">
        <v>83</v>
      </c>
    </row>
    <row r="251" ht="15" customHeight="1" spans="1:2">
      <c r="A251" s="467" t="s">
        <v>403</v>
      </c>
      <c r="B251" s="468">
        <v>1066</v>
      </c>
    </row>
    <row r="252" ht="15" customHeight="1" spans="1:2">
      <c r="A252" s="467" t="s">
        <v>404</v>
      </c>
      <c r="B252" s="468">
        <v>277</v>
      </c>
    </row>
    <row r="253" ht="15" customHeight="1" spans="1:2">
      <c r="A253" s="470" t="s">
        <v>405</v>
      </c>
      <c r="B253" s="462">
        <v>96</v>
      </c>
    </row>
    <row r="254" ht="15" customHeight="1" spans="1:2">
      <c r="A254" s="467" t="s">
        <v>260</v>
      </c>
      <c r="B254" s="468">
        <v>81</v>
      </c>
    </row>
    <row r="255" ht="15" customHeight="1" spans="1:2">
      <c r="A255" s="467" t="s">
        <v>261</v>
      </c>
      <c r="B255" s="468">
        <v>15</v>
      </c>
    </row>
    <row r="256" ht="15" customHeight="1" spans="1:2">
      <c r="A256" s="470" t="s">
        <v>406</v>
      </c>
      <c r="B256" s="462">
        <v>10326</v>
      </c>
    </row>
    <row r="257" ht="15" customHeight="1" spans="1:2">
      <c r="A257" s="467" t="s">
        <v>407</v>
      </c>
      <c r="B257" s="468">
        <v>3537</v>
      </c>
    </row>
    <row r="258" ht="15" customHeight="1" spans="1:2">
      <c r="A258" s="467" t="s">
        <v>408</v>
      </c>
      <c r="B258" s="468">
        <v>6789</v>
      </c>
    </row>
    <row r="259" ht="15" customHeight="1" spans="1:2">
      <c r="A259" s="470" t="s">
        <v>409</v>
      </c>
      <c r="B259" s="462">
        <v>474</v>
      </c>
    </row>
    <row r="260" ht="15" customHeight="1" spans="1:2">
      <c r="A260" s="467" t="s">
        <v>410</v>
      </c>
      <c r="B260" s="468">
        <v>198</v>
      </c>
    </row>
    <row r="261" ht="15" customHeight="1" spans="1:2">
      <c r="A261" s="467" t="s">
        <v>411</v>
      </c>
      <c r="B261" s="468">
        <v>276</v>
      </c>
    </row>
    <row r="262" ht="15" customHeight="1" spans="1:2">
      <c r="A262" s="470" t="s">
        <v>412</v>
      </c>
      <c r="B262" s="462">
        <v>4537</v>
      </c>
    </row>
    <row r="263" ht="15" customHeight="1" spans="1:2">
      <c r="A263" s="467" t="s">
        <v>413</v>
      </c>
      <c r="B263" s="468">
        <v>184</v>
      </c>
    </row>
    <row r="264" ht="15" customHeight="1" spans="1:2">
      <c r="A264" s="467" t="s">
        <v>414</v>
      </c>
      <c r="B264" s="468">
        <v>4353</v>
      </c>
    </row>
    <row r="265" ht="15" customHeight="1" spans="1:2">
      <c r="A265" s="470" t="s">
        <v>415</v>
      </c>
      <c r="B265" s="462">
        <v>3006</v>
      </c>
    </row>
    <row r="266" ht="15" customHeight="1" spans="1:2">
      <c r="A266" s="467" t="s">
        <v>416</v>
      </c>
      <c r="B266" s="468">
        <v>14</v>
      </c>
    </row>
    <row r="267" ht="15" customHeight="1" spans="1:2">
      <c r="A267" s="467" t="s">
        <v>417</v>
      </c>
      <c r="B267" s="468">
        <v>2992</v>
      </c>
    </row>
    <row r="268" ht="15" customHeight="1" spans="1:2">
      <c r="A268" s="470" t="s">
        <v>418</v>
      </c>
      <c r="B268" s="462">
        <v>10849</v>
      </c>
    </row>
    <row r="269" ht="15" customHeight="1" spans="1:2">
      <c r="A269" s="470" t="s">
        <v>419</v>
      </c>
      <c r="B269" s="468">
        <v>10849</v>
      </c>
    </row>
    <row r="270" ht="15" customHeight="1" spans="1:2">
      <c r="A270" s="470" t="s">
        <v>420</v>
      </c>
      <c r="B270" s="462">
        <v>913</v>
      </c>
    </row>
    <row r="271" ht="15" customHeight="1" spans="1:2">
      <c r="A271" s="467" t="s">
        <v>260</v>
      </c>
      <c r="B271" s="468">
        <v>559</v>
      </c>
    </row>
    <row r="272" ht="15" customHeight="1" spans="1:2">
      <c r="A272" s="467" t="s">
        <v>261</v>
      </c>
      <c r="B272" s="468">
        <v>96</v>
      </c>
    </row>
    <row r="273" ht="15" customHeight="1" spans="1:2">
      <c r="A273" s="467" t="s">
        <v>421</v>
      </c>
      <c r="B273" s="468">
        <v>258</v>
      </c>
    </row>
    <row r="274" ht="15" customHeight="1" spans="1:2">
      <c r="A274" s="470" t="s">
        <v>422</v>
      </c>
      <c r="B274" s="462">
        <v>220</v>
      </c>
    </row>
    <row r="275" ht="15" customHeight="1" spans="1:2">
      <c r="A275" s="473" t="s">
        <v>423</v>
      </c>
      <c r="B275" s="462">
        <v>220</v>
      </c>
    </row>
    <row r="276" ht="15" customHeight="1" spans="1:2">
      <c r="A276" s="470" t="s">
        <v>424</v>
      </c>
      <c r="B276" s="462">
        <v>4909</v>
      </c>
    </row>
    <row r="277" ht="15" customHeight="1" spans="1:2">
      <c r="A277" s="467" t="s">
        <v>425</v>
      </c>
      <c r="B277" s="468">
        <v>4909</v>
      </c>
    </row>
    <row r="278" ht="15" customHeight="1" spans="1:2">
      <c r="A278" s="470" t="s">
        <v>157</v>
      </c>
      <c r="B278" s="462">
        <v>33983</v>
      </c>
    </row>
    <row r="279" ht="15" customHeight="1" spans="1:2">
      <c r="A279" s="470" t="s">
        <v>426</v>
      </c>
      <c r="B279" s="462">
        <v>1243</v>
      </c>
    </row>
    <row r="280" ht="15" customHeight="1" spans="1:2">
      <c r="A280" s="467" t="s">
        <v>260</v>
      </c>
      <c r="B280" s="468">
        <v>1066</v>
      </c>
    </row>
    <row r="281" ht="15" customHeight="1" spans="1:2">
      <c r="A281" s="472" t="s">
        <v>427</v>
      </c>
      <c r="B281" s="468">
        <v>177</v>
      </c>
    </row>
    <row r="282" ht="15" customHeight="1" spans="1:2">
      <c r="A282" s="470" t="s">
        <v>428</v>
      </c>
      <c r="B282" s="462">
        <v>1658</v>
      </c>
    </row>
    <row r="283" ht="15" customHeight="1" spans="1:2">
      <c r="A283" s="467" t="s">
        <v>429</v>
      </c>
      <c r="B283" s="468">
        <v>939</v>
      </c>
    </row>
    <row r="284" ht="15" customHeight="1" spans="1:2">
      <c r="A284" s="467" t="s">
        <v>430</v>
      </c>
      <c r="B284" s="468">
        <v>391</v>
      </c>
    </row>
    <row r="285" ht="15" customHeight="1" spans="1:2">
      <c r="A285" s="467" t="s">
        <v>431</v>
      </c>
      <c r="B285" s="468">
        <v>133</v>
      </c>
    </row>
    <row r="286" ht="15" customHeight="1" spans="1:2">
      <c r="A286" s="467" t="s">
        <v>432</v>
      </c>
      <c r="B286" s="468">
        <v>195</v>
      </c>
    </row>
    <row r="287" ht="15" customHeight="1" spans="1:2">
      <c r="A287" s="470" t="s">
        <v>433</v>
      </c>
      <c r="B287" s="462">
        <v>7695</v>
      </c>
    </row>
    <row r="288" ht="15" customHeight="1" spans="1:2">
      <c r="A288" s="467" t="s">
        <v>434</v>
      </c>
      <c r="B288" s="468">
        <v>333</v>
      </c>
    </row>
    <row r="289" ht="15" customHeight="1" spans="1:2">
      <c r="A289" s="467" t="s">
        <v>435</v>
      </c>
      <c r="B289" s="468">
        <v>6306</v>
      </c>
    </row>
    <row r="290" ht="15" customHeight="1" spans="1:2">
      <c r="A290" s="467" t="s">
        <v>436</v>
      </c>
      <c r="B290" s="468">
        <v>1056</v>
      </c>
    </row>
    <row r="291" ht="15" customHeight="1" spans="1:2">
      <c r="A291" s="470" t="s">
        <v>437</v>
      </c>
      <c r="B291" s="462">
        <v>8007</v>
      </c>
    </row>
    <row r="292" ht="15" customHeight="1" spans="1:2">
      <c r="A292" s="467" t="s">
        <v>438</v>
      </c>
      <c r="B292" s="468">
        <v>974</v>
      </c>
    </row>
    <row r="293" ht="15" customHeight="1" spans="1:2">
      <c r="A293" s="467" t="s">
        <v>439</v>
      </c>
      <c r="B293" s="468">
        <v>436</v>
      </c>
    </row>
    <row r="294" ht="15" customHeight="1" spans="1:2">
      <c r="A294" s="467" t="s">
        <v>440</v>
      </c>
      <c r="B294" s="468">
        <v>388</v>
      </c>
    </row>
    <row r="295" ht="15" customHeight="1" spans="1:2">
      <c r="A295" s="467" t="s">
        <v>441</v>
      </c>
      <c r="B295" s="468">
        <v>52</v>
      </c>
    </row>
    <row r="296" ht="15" customHeight="1" spans="1:2">
      <c r="A296" s="467" t="s">
        <v>442</v>
      </c>
      <c r="B296" s="468">
        <v>5187</v>
      </c>
    </row>
    <row r="297" ht="15" customHeight="1" spans="1:2">
      <c r="A297" s="467" t="s">
        <v>443</v>
      </c>
      <c r="B297" s="468">
        <v>964</v>
      </c>
    </row>
    <row r="298" ht="15" customHeight="1" spans="1:2">
      <c r="A298" s="467" t="s">
        <v>444</v>
      </c>
      <c r="B298" s="468">
        <v>6</v>
      </c>
    </row>
    <row r="299" ht="15" customHeight="1" spans="1:2">
      <c r="A299" s="470" t="s">
        <v>445</v>
      </c>
      <c r="B299" s="462">
        <v>187</v>
      </c>
    </row>
    <row r="300" ht="15" customHeight="1" spans="1:2">
      <c r="A300" s="467" t="s">
        <v>446</v>
      </c>
      <c r="B300" s="468">
        <v>187</v>
      </c>
    </row>
    <row r="301" ht="15" customHeight="1" spans="1:2">
      <c r="A301" s="470" t="s">
        <v>447</v>
      </c>
      <c r="B301" s="462">
        <v>5174</v>
      </c>
    </row>
    <row r="302" ht="15" customHeight="1" spans="1:2">
      <c r="A302" s="467" t="s">
        <v>448</v>
      </c>
      <c r="B302" s="468">
        <v>2986</v>
      </c>
    </row>
    <row r="303" ht="15" customHeight="1" spans="1:2">
      <c r="A303" s="467" t="s">
        <v>449</v>
      </c>
      <c r="B303" s="468">
        <v>2188</v>
      </c>
    </row>
    <row r="304" ht="15" customHeight="1" spans="1:2">
      <c r="A304" s="470" t="s">
        <v>450</v>
      </c>
      <c r="B304" s="462">
        <v>7348</v>
      </c>
    </row>
    <row r="305" ht="15" customHeight="1" spans="1:2">
      <c r="A305" s="467" t="s">
        <v>451</v>
      </c>
      <c r="B305" s="468">
        <v>2685</v>
      </c>
    </row>
    <row r="306" ht="15" customHeight="1" spans="1:2">
      <c r="A306" s="467" t="s">
        <v>452</v>
      </c>
      <c r="B306" s="468">
        <v>4070</v>
      </c>
    </row>
    <row r="307" ht="15" customHeight="1" spans="1:2">
      <c r="A307" s="467" t="s">
        <v>453</v>
      </c>
      <c r="B307" s="468">
        <v>587</v>
      </c>
    </row>
    <row r="308" ht="15" customHeight="1" spans="1:2">
      <c r="A308" s="467" t="s">
        <v>454</v>
      </c>
      <c r="B308" s="468">
        <v>6</v>
      </c>
    </row>
    <row r="309" ht="15" customHeight="1" spans="1:2">
      <c r="A309" s="470" t="s">
        <v>455</v>
      </c>
      <c r="B309" s="462">
        <v>574</v>
      </c>
    </row>
    <row r="310" ht="15" customHeight="1" spans="1:2">
      <c r="A310" s="467" t="s">
        <v>456</v>
      </c>
      <c r="B310" s="468">
        <v>574</v>
      </c>
    </row>
    <row r="311" ht="15" customHeight="1" spans="1:2">
      <c r="A311" s="470" t="s">
        <v>457</v>
      </c>
      <c r="B311" s="462">
        <v>323</v>
      </c>
    </row>
    <row r="312" ht="15" customHeight="1" spans="1:2">
      <c r="A312" s="467" t="s">
        <v>458</v>
      </c>
      <c r="B312" s="468">
        <v>323</v>
      </c>
    </row>
    <row r="313" ht="15" customHeight="1" spans="1:2">
      <c r="A313" s="470" t="s">
        <v>459</v>
      </c>
      <c r="B313" s="462">
        <v>355</v>
      </c>
    </row>
    <row r="314" ht="15" customHeight="1" spans="1:2">
      <c r="A314" s="467" t="s">
        <v>460</v>
      </c>
      <c r="B314" s="468">
        <v>355</v>
      </c>
    </row>
    <row r="315" ht="15" customHeight="1" spans="1:2">
      <c r="A315" s="470" t="s">
        <v>461</v>
      </c>
      <c r="B315" s="462">
        <v>861</v>
      </c>
    </row>
    <row r="316" ht="15" customHeight="1" spans="1:2">
      <c r="A316" s="467" t="s">
        <v>462</v>
      </c>
      <c r="B316" s="468">
        <v>719</v>
      </c>
    </row>
    <row r="317" ht="15" customHeight="1" spans="1:2">
      <c r="A317" s="467" t="s">
        <v>463</v>
      </c>
      <c r="B317" s="468">
        <v>48</v>
      </c>
    </row>
    <row r="318" ht="15" customHeight="1" spans="1:2">
      <c r="A318" s="467" t="s">
        <v>464</v>
      </c>
      <c r="B318" s="468">
        <v>94</v>
      </c>
    </row>
    <row r="319" ht="15" customHeight="1" spans="1:2">
      <c r="A319" s="470" t="s">
        <v>465</v>
      </c>
      <c r="B319" s="462">
        <v>558</v>
      </c>
    </row>
    <row r="320" ht="15" customHeight="1" spans="1:2">
      <c r="A320" s="467" t="s">
        <v>466</v>
      </c>
      <c r="B320" s="468">
        <v>558</v>
      </c>
    </row>
    <row r="321" ht="15" customHeight="1" spans="1:2">
      <c r="A321" s="470" t="s">
        <v>158</v>
      </c>
      <c r="B321" s="462">
        <v>911</v>
      </c>
    </row>
    <row r="322" ht="15" customHeight="1" spans="1:2">
      <c r="A322" s="470" t="s">
        <v>467</v>
      </c>
      <c r="B322" s="462">
        <v>341</v>
      </c>
    </row>
    <row r="323" ht="15" customHeight="1" spans="1:2">
      <c r="A323" s="467" t="s">
        <v>462</v>
      </c>
      <c r="B323" s="468">
        <v>341</v>
      </c>
    </row>
    <row r="324" ht="15" customHeight="1" spans="1:2">
      <c r="A324" s="470" t="s">
        <v>468</v>
      </c>
      <c r="B324" s="462">
        <v>468</v>
      </c>
    </row>
    <row r="325" ht="15" customHeight="1" spans="1:2">
      <c r="A325" s="467" t="s">
        <v>469</v>
      </c>
      <c r="B325" s="468">
        <v>65</v>
      </c>
    </row>
    <row r="326" ht="15" customHeight="1" spans="1:2">
      <c r="A326" s="467" t="s">
        <v>470</v>
      </c>
      <c r="B326" s="468">
        <v>53</v>
      </c>
    </row>
    <row r="327" ht="15" customHeight="1" spans="1:2">
      <c r="A327" s="467" t="s">
        <v>471</v>
      </c>
      <c r="B327" s="468">
        <v>350</v>
      </c>
    </row>
    <row r="328" ht="15" customHeight="1" spans="1:2">
      <c r="A328" s="470" t="s">
        <v>472</v>
      </c>
      <c r="B328" s="462">
        <v>102</v>
      </c>
    </row>
    <row r="329" ht="15" customHeight="1" spans="1:2">
      <c r="A329" s="467" t="s">
        <v>473</v>
      </c>
      <c r="B329" s="468">
        <v>102</v>
      </c>
    </row>
    <row r="330" ht="15" customHeight="1" spans="1:2">
      <c r="A330" s="470" t="s">
        <v>159</v>
      </c>
      <c r="B330" s="462">
        <v>16428</v>
      </c>
    </row>
    <row r="331" ht="15" customHeight="1" spans="1:2">
      <c r="A331" s="470" t="s">
        <v>474</v>
      </c>
      <c r="B331" s="462">
        <v>8389</v>
      </c>
    </row>
    <row r="332" ht="15" customHeight="1" spans="1:2">
      <c r="A332" s="467" t="s">
        <v>462</v>
      </c>
      <c r="B332" s="468">
        <v>4319</v>
      </c>
    </row>
    <row r="333" ht="15" customHeight="1" spans="1:2">
      <c r="A333" s="467" t="s">
        <v>463</v>
      </c>
      <c r="B333" s="468">
        <v>141</v>
      </c>
    </row>
    <row r="334" ht="15" customHeight="1" spans="1:2">
      <c r="A334" s="467" t="s">
        <v>475</v>
      </c>
      <c r="B334" s="468">
        <v>3929</v>
      </c>
    </row>
    <row r="335" ht="15" customHeight="1" spans="1:2">
      <c r="A335" s="470" t="s">
        <v>476</v>
      </c>
      <c r="B335" s="462">
        <v>385</v>
      </c>
    </row>
    <row r="336" ht="15" customHeight="1" spans="1:2">
      <c r="A336" s="473" t="s">
        <v>477</v>
      </c>
      <c r="B336" s="468">
        <v>385</v>
      </c>
    </row>
    <row r="337" ht="15" customHeight="1" spans="1:2">
      <c r="A337" s="470" t="s">
        <v>478</v>
      </c>
      <c r="B337" s="462">
        <v>998</v>
      </c>
    </row>
    <row r="338" ht="15" customHeight="1" spans="1:2">
      <c r="A338" s="467" t="s">
        <v>479</v>
      </c>
      <c r="B338" s="468">
        <v>913</v>
      </c>
    </row>
    <row r="339" ht="15" customHeight="1" spans="1:2">
      <c r="A339" s="467" t="s">
        <v>480</v>
      </c>
      <c r="B339" s="468">
        <v>85</v>
      </c>
    </row>
    <row r="340" ht="15" customHeight="1" spans="1:2">
      <c r="A340" s="470" t="s">
        <v>481</v>
      </c>
      <c r="B340" s="462">
        <v>2420</v>
      </c>
    </row>
    <row r="341" ht="15" customHeight="1" spans="1:2">
      <c r="A341" s="467" t="s">
        <v>482</v>
      </c>
      <c r="B341" s="468">
        <v>2420</v>
      </c>
    </row>
    <row r="342" ht="15" customHeight="1" spans="1:2">
      <c r="A342" s="470" t="s">
        <v>483</v>
      </c>
      <c r="B342" s="462">
        <v>797</v>
      </c>
    </row>
    <row r="343" ht="15" customHeight="1" spans="1:2">
      <c r="A343" s="467" t="s">
        <v>484</v>
      </c>
      <c r="B343" s="468">
        <v>797</v>
      </c>
    </row>
    <row r="344" ht="15" customHeight="1" spans="1:2">
      <c r="A344" s="470" t="s">
        <v>485</v>
      </c>
      <c r="B344" s="462">
        <v>3439</v>
      </c>
    </row>
    <row r="345" ht="15" customHeight="1" spans="1:2">
      <c r="A345" s="467" t="s">
        <v>486</v>
      </c>
      <c r="B345" s="468">
        <v>3439</v>
      </c>
    </row>
    <row r="346" ht="15" customHeight="1" spans="1:2">
      <c r="A346" s="470" t="s">
        <v>160</v>
      </c>
      <c r="B346" s="462">
        <v>108211</v>
      </c>
    </row>
    <row r="347" ht="15" customHeight="1" spans="1:2">
      <c r="A347" s="470" t="s">
        <v>487</v>
      </c>
      <c r="B347" s="462">
        <v>36413</v>
      </c>
    </row>
    <row r="348" ht="15" customHeight="1" spans="1:2">
      <c r="A348" s="467" t="s">
        <v>462</v>
      </c>
      <c r="B348" s="468">
        <v>3759</v>
      </c>
    </row>
    <row r="349" ht="15" customHeight="1" spans="1:2">
      <c r="A349" s="467" t="s">
        <v>463</v>
      </c>
      <c r="B349" s="468">
        <v>249</v>
      </c>
    </row>
    <row r="350" ht="15" customHeight="1" spans="1:2">
      <c r="A350" s="467" t="s">
        <v>488</v>
      </c>
      <c r="B350" s="468">
        <v>7019</v>
      </c>
    </row>
    <row r="351" ht="15" customHeight="1" spans="1:2">
      <c r="A351" s="467" t="s">
        <v>489</v>
      </c>
      <c r="B351" s="468">
        <v>215</v>
      </c>
    </row>
    <row r="352" ht="15" customHeight="1" spans="1:2">
      <c r="A352" s="467" t="s">
        <v>490</v>
      </c>
      <c r="B352" s="468"/>
    </row>
    <row r="353" ht="15" customHeight="1" spans="1:2">
      <c r="A353" s="467" t="s">
        <v>491</v>
      </c>
      <c r="B353" s="468">
        <v>20</v>
      </c>
    </row>
    <row r="354" ht="15" customHeight="1" spans="1:2">
      <c r="A354" s="467" t="s">
        <v>492</v>
      </c>
      <c r="B354" s="468">
        <v>584</v>
      </c>
    </row>
    <row r="355" ht="15" customHeight="1" spans="1:2">
      <c r="A355" s="467" t="s">
        <v>493</v>
      </c>
      <c r="B355" s="468">
        <v>16</v>
      </c>
    </row>
    <row r="356" ht="15" customHeight="1" spans="1:2">
      <c r="A356" s="467" t="s">
        <v>494</v>
      </c>
      <c r="B356" s="468">
        <v>403</v>
      </c>
    </row>
    <row r="357" ht="15" customHeight="1" spans="1:2">
      <c r="A357" s="467" t="s">
        <v>495</v>
      </c>
      <c r="B357" s="468">
        <v>107</v>
      </c>
    </row>
    <row r="358" ht="15" customHeight="1" spans="1:2">
      <c r="A358" s="467" t="s">
        <v>496</v>
      </c>
      <c r="B358" s="468">
        <v>5931</v>
      </c>
    </row>
    <row r="359" ht="15" customHeight="1" spans="1:2">
      <c r="A359" s="467" t="s">
        <v>497</v>
      </c>
      <c r="B359" s="468">
        <v>18110</v>
      </c>
    </row>
    <row r="360" ht="15" customHeight="1" spans="1:2">
      <c r="A360" s="470" t="s">
        <v>498</v>
      </c>
      <c r="B360" s="462">
        <v>6774</v>
      </c>
    </row>
    <row r="361" ht="15" customHeight="1" spans="1:2">
      <c r="A361" s="467" t="s">
        <v>462</v>
      </c>
      <c r="B361" s="468"/>
    </row>
    <row r="362" ht="15" customHeight="1" spans="1:2">
      <c r="A362" s="467" t="s">
        <v>463</v>
      </c>
      <c r="B362" s="468">
        <v>14</v>
      </c>
    </row>
    <row r="363" ht="15" customHeight="1" spans="1:2">
      <c r="A363" s="467" t="s">
        <v>499</v>
      </c>
      <c r="B363" s="468">
        <v>3556</v>
      </c>
    </row>
    <row r="364" ht="15" customHeight="1" spans="1:2">
      <c r="A364" s="467" t="s">
        <v>500</v>
      </c>
      <c r="B364" s="468">
        <v>75</v>
      </c>
    </row>
    <row r="365" ht="15" customHeight="1" spans="1:2">
      <c r="A365" s="467" t="s">
        <v>501</v>
      </c>
      <c r="B365" s="468"/>
    </row>
    <row r="366" ht="15" customHeight="1" spans="1:2">
      <c r="A366" s="467" t="s">
        <v>502</v>
      </c>
      <c r="B366" s="468">
        <v>528</v>
      </c>
    </row>
    <row r="367" ht="15" customHeight="1" spans="1:2">
      <c r="A367" s="467" t="s">
        <v>503</v>
      </c>
      <c r="B367" s="468">
        <v>589</v>
      </c>
    </row>
    <row r="368" ht="15" customHeight="1" spans="1:2">
      <c r="A368" s="467" t="s">
        <v>504</v>
      </c>
      <c r="B368" s="468">
        <v>472</v>
      </c>
    </row>
    <row r="369" ht="15" customHeight="1" spans="1:2">
      <c r="A369" s="467" t="s">
        <v>505</v>
      </c>
      <c r="B369" s="468">
        <v>1540</v>
      </c>
    </row>
    <row r="370" ht="15" customHeight="1" spans="1:2">
      <c r="A370" s="470" t="s">
        <v>506</v>
      </c>
      <c r="B370" s="462">
        <v>6402</v>
      </c>
    </row>
    <row r="371" ht="15" customHeight="1" spans="1:2">
      <c r="A371" s="467" t="s">
        <v>462</v>
      </c>
      <c r="B371" s="468">
        <v>801</v>
      </c>
    </row>
    <row r="372" ht="15" customHeight="1" spans="1:2">
      <c r="A372" s="467" t="s">
        <v>463</v>
      </c>
      <c r="B372" s="468">
        <v>60</v>
      </c>
    </row>
    <row r="373" ht="15" customHeight="1" spans="1:2">
      <c r="A373" s="467" t="s">
        <v>507</v>
      </c>
      <c r="B373" s="468">
        <v>2222</v>
      </c>
    </row>
    <row r="374" ht="15" customHeight="1" spans="1:2">
      <c r="A374" s="467" t="s">
        <v>508</v>
      </c>
      <c r="B374" s="468">
        <v>1953</v>
      </c>
    </row>
    <row r="375" ht="15" customHeight="1" spans="1:2">
      <c r="A375" s="467" t="s">
        <v>509</v>
      </c>
      <c r="B375" s="468"/>
    </row>
    <row r="376" ht="15" customHeight="1" spans="1:2">
      <c r="A376" s="467" t="s">
        <v>510</v>
      </c>
      <c r="B376" s="468">
        <v>347</v>
      </c>
    </row>
    <row r="377" ht="15" customHeight="1" spans="1:2">
      <c r="A377" s="467" t="s">
        <v>511</v>
      </c>
      <c r="B377" s="468">
        <v>62</v>
      </c>
    </row>
    <row r="378" ht="15" customHeight="1" spans="1:2">
      <c r="A378" s="467" t="s">
        <v>512</v>
      </c>
      <c r="B378" s="468">
        <v>11</v>
      </c>
    </row>
    <row r="379" ht="15" customHeight="1" spans="1:2">
      <c r="A379" s="467" t="s">
        <v>513</v>
      </c>
      <c r="B379" s="468">
        <v>394</v>
      </c>
    </row>
    <row r="380" ht="15" customHeight="1" spans="1:2">
      <c r="A380" s="467" t="s">
        <v>514</v>
      </c>
      <c r="B380" s="468">
        <v>13</v>
      </c>
    </row>
    <row r="381" ht="15" customHeight="1" spans="1:2">
      <c r="A381" s="467" t="s">
        <v>515</v>
      </c>
      <c r="B381" s="468">
        <v>539</v>
      </c>
    </row>
    <row r="382" ht="15" customHeight="1" spans="1:2">
      <c r="A382" s="470" t="s">
        <v>516</v>
      </c>
      <c r="B382" s="462">
        <v>34832</v>
      </c>
    </row>
    <row r="383" ht="15" customHeight="1" spans="1:2">
      <c r="A383" s="467" t="s">
        <v>517</v>
      </c>
      <c r="B383" s="468">
        <v>1687</v>
      </c>
    </row>
    <row r="384" ht="15" customHeight="1" spans="1:2">
      <c r="A384" s="467" t="s">
        <v>518</v>
      </c>
      <c r="B384" s="468">
        <v>16300</v>
      </c>
    </row>
    <row r="385" ht="15" customHeight="1" spans="1:2">
      <c r="A385" s="467" t="s">
        <v>519</v>
      </c>
      <c r="B385" s="468">
        <v>16845</v>
      </c>
    </row>
    <row r="386" ht="15" customHeight="1" spans="1:2">
      <c r="A386" s="470" t="s">
        <v>520</v>
      </c>
      <c r="B386" s="462">
        <v>19369</v>
      </c>
    </row>
    <row r="387" ht="15" customHeight="1" spans="1:2">
      <c r="A387" s="467" t="s">
        <v>521</v>
      </c>
      <c r="B387" s="468">
        <v>1626</v>
      </c>
    </row>
    <row r="388" ht="15" customHeight="1" spans="1:2">
      <c r="A388" s="467" t="s">
        <v>522</v>
      </c>
      <c r="B388" s="468">
        <v>14082</v>
      </c>
    </row>
    <row r="389" ht="15" customHeight="1" spans="1:2">
      <c r="A389" s="467" t="s">
        <v>523</v>
      </c>
      <c r="B389" s="468">
        <v>256</v>
      </c>
    </row>
    <row r="390" ht="15" customHeight="1" spans="1:2">
      <c r="A390" s="467" t="s">
        <v>524</v>
      </c>
      <c r="B390" s="468">
        <v>1098</v>
      </c>
    </row>
    <row r="391" ht="15" customHeight="1" spans="1:2">
      <c r="A391" s="467" t="s">
        <v>525</v>
      </c>
      <c r="B391" s="468">
        <v>2307</v>
      </c>
    </row>
    <row r="392" ht="15" customHeight="1" spans="1:2">
      <c r="A392" s="470" t="s">
        <v>526</v>
      </c>
      <c r="B392" s="462">
        <v>415</v>
      </c>
    </row>
    <row r="393" ht="15" customHeight="1" spans="1:2">
      <c r="A393" s="470" t="s">
        <v>527</v>
      </c>
      <c r="B393" s="462">
        <v>75</v>
      </c>
    </row>
    <row r="394" ht="15" customHeight="1" spans="1:2">
      <c r="A394" s="467" t="s">
        <v>528</v>
      </c>
      <c r="B394" s="468">
        <v>236</v>
      </c>
    </row>
    <row r="395" ht="15" customHeight="1" spans="1:2">
      <c r="A395" s="467" t="s">
        <v>529</v>
      </c>
      <c r="B395" s="468">
        <v>104</v>
      </c>
    </row>
    <row r="396" ht="15" customHeight="1" spans="1:2">
      <c r="A396" s="470" t="s">
        <v>530</v>
      </c>
      <c r="B396" s="462">
        <v>117</v>
      </c>
    </row>
    <row r="397" ht="15" customHeight="1" spans="1:2">
      <c r="A397" s="467" t="s">
        <v>531</v>
      </c>
      <c r="B397" s="468">
        <v>117</v>
      </c>
    </row>
    <row r="398" ht="15" customHeight="1" spans="1:2">
      <c r="A398" s="470" t="s">
        <v>532</v>
      </c>
      <c r="B398" s="462">
        <v>3889</v>
      </c>
    </row>
    <row r="399" ht="15" customHeight="1" spans="1:2">
      <c r="A399" s="467" t="s">
        <v>533</v>
      </c>
      <c r="B399" s="468">
        <v>3889</v>
      </c>
    </row>
    <row r="400" ht="15" customHeight="1" spans="1:2">
      <c r="A400" s="470" t="s">
        <v>161</v>
      </c>
      <c r="B400" s="462">
        <v>17254</v>
      </c>
    </row>
    <row r="401" ht="15" customHeight="1" spans="1:2">
      <c r="A401" s="470" t="s">
        <v>534</v>
      </c>
      <c r="B401" s="462">
        <v>12991</v>
      </c>
    </row>
    <row r="402" ht="15" customHeight="1" spans="1:2">
      <c r="A402" s="467" t="s">
        <v>462</v>
      </c>
      <c r="B402" s="468">
        <v>2052</v>
      </c>
    </row>
    <row r="403" ht="15" customHeight="1" spans="1:2">
      <c r="A403" s="467" t="s">
        <v>463</v>
      </c>
      <c r="B403" s="468">
        <v>300</v>
      </c>
    </row>
    <row r="404" ht="15" customHeight="1" spans="1:2">
      <c r="A404" s="467" t="s">
        <v>535</v>
      </c>
      <c r="B404" s="468">
        <v>64</v>
      </c>
    </row>
    <row r="405" ht="15" customHeight="1" spans="1:2">
      <c r="A405" s="467" t="s">
        <v>536</v>
      </c>
      <c r="B405" s="468">
        <v>728</v>
      </c>
    </row>
    <row r="406" ht="15" customHeight="1" spans="1:2">
      <c r="A406" s="467" t="s">
        <v>537</v>
      </c>
      <c r="B406" s="468">
        <v>5</v>
      </c>
    </row>
    <row r="407" ht="15" customHeight="1" spans="1:2">
      <c r="A407" s="467" t="s">
        <v>538</v>
      </c>
      <c r="B407" s="468">
        <v>24</v>
      </c>
    </row>
    <row r="408" ht="15" customHeight="1" spans="1:2">
      <c r="A408" s="467" t="s">
        <v>539</v>
      </c>
      <c r="B408" s="468">
        <v>9818</v>
      </c>
    </row>
    <row r="409" ht="15" customHeight="1" spans="1:2">
      <c r="A409" s="470" t="s">
        <v>540</v>
      </c>
      <c r="B409" s="462">
        <v>4263</v>
      </c>
    </row>
    <row r="410" ht="15" customHeight="1" spans="1:2">
      <c r="A410" s="473" t="s">
        <v>541</v>
      </c>
      <c r="B410" s="468">
        <v>4263</v>
      </c>
    </row>
    <row r="411" ht="15" customHeight="1" spans="1:2">
      <c r="A411" s="470" t="s">
        <v>542</v>
      </c>
      <c r="B411" s="462">
        <v>1250</v>
      </c>
    </row>
    <row r="412" ht="15" customHeight="1" spans="1:2">
      <c r="A412" s="470" t="s">
        <v>543</v>
      </c>
      <c r="B412" s="462">
        <v>111</v>
      </c>
    </row>
    <row r="413" ht="15" customHeight="1" spans="1:2">
      <c r="A413" s="467" t="s">
        <v>544</v>
      </c>
      <c r="B413" s="468">
        <v>111</v>
      </c>
    </row>
    <row r="414" ht="15" customHeight="1" spans="1:2">
      <c r="A414" s="470" t="s">
        <v>545</v>
      </c>
      <c r="B414" s="468"/>
    </row>
    <row r="415" ht="15" customHeight="1" spans="1:2">
      <c r="A415" s="467" t="s">
        <v>546</v>
      </c>
      <c r="B415" s="468"/>
    </row>
    <row r="416" ht="15" customHeight="1" spans="1:2">
      <c r="A416" s="470" t="s">
        <v>547</v>
      </c>
      <c r="B416" s="462">
        <v>728</v>
      </c>
    </row>
    <row r="417" ht="15" customHeight="1" spans="1:2">
      <c r="A417" s="467" t="s">
        <v>462</v>
      </c>
      <c r="B417" s="468">
        <v>500</v>
      </c>
    </row>
    <row r="418" ht="15" customHeight="1" spans="1:2">
      <c r="A418" s="467" t="s">
        <v>463</v>
      </c>
      <c r="B418" s="468">
        <v>218</v>
      </c>
    </row>
    <row r="419" ht="15" customHeight="1" spans="1:2">
      <c r="A419" s="467" t="s">
        <v>548</v>
      </c>
      <c r="B419" s="468">
        <v>10</v>
      </c>
    </row>
    <row r="420" ht="15" customHeight="1" spans="1:2">
      <c r="A420" s="470" t="s">
        <v>549</v>
      </c>
      <c r="B420" s="462">
        <v>411</v>
      </c>
    </row>
    <row r="421" ht="15" customHeight="1" spans="1:2">
      <c r="A421" s="474" t="s">
        <v>550</v>
      </c>
      <c r="B421" s="475">
        <v>411</v>
      </c>
    </row>
    <row r="422" spans="1:2">
      <c r="A422" s="470" t="s">
        <v>163</v>
      </c>
      <c r="B422" s="462">
        <v>650</v>
      </c>
    </row>
    <row r="423" spans="1:2">
      <c r="A423" s="476" t="s">
        <v>551</v>
      </c>
      <c r="B423" s="477">
        <v>612</v>
      </c>
    </row>
    <row r="424" spans="1:2">
      <c r="A424" s="474" t="s">
        <v>462</v>
      </c>
      <c r="B424" s="475">
        <v>385</v>
      </c>
    </row>
    <row r="425" spans="1:2">
      <c r="A425" s="474" t="s">
        <v>463</v>
      </c>
      <c r="B425" s="475">
        <v>68</v>
      </c>
    </row>
    <row r="426" spans="1:2">
      <c r="A426" s="474" t="s">
        <v>552</v>
      </c>
      <c r="B426" s="475">
        <v>159</v>
      </c>
    </row>
    <row r="427" spans="1:2">
      <c r="A427" s="476" t="s">
        <v>553</v>
      </c>
      <c r="B427" s="477">
        <v>38</v>
      </c>
    </row>
    <row r="428" spans="1:2">
      <c r="A428" s="474" t="s">
        <v>554</v>
      </c>
      <c r="B428" s="475">
        <v>38</v>
      </c>
    </row>
    <row r="429" spans="1:2">
      <c r="A429" s="476" t="s">
        <v>164</v>
      </c>
      <c r="B429" s="477"/>
    </row>
    <row r="430" spans="1:2">
      <c r="A430" s="476" t="s">
        <v>166</v>
      </c>
      <c r="B430" s="475"/>
    </row>
    <row r="431" spans="1:2">
      <c r="A431" s="476" t="s">
        <v>167</v>
      </c>
      <c r="B431" s="477">
        <v>3520</v>
      </c>
    </row>
    <row r="432" spans="1:2">
      <c r="A432" s="476" t="s">
        <v>555</v>
      </c>
      <c r="B432" s="477">
        <v>3459</v>
      </c>
    </row>
    <row r="433" spans="1:2">
      <c r="A433" s="474" t="s">
        <v>462</v>
      </c>
      <c r="B433" s="475">
        <v>1760</v>
      </c>
    </row>
    <row r="434" spans="1:2">
      <c r="A434" s="474" t="s">
        <v>463</v>
      </c>
      <c r="B434" s="475">
        <v>72</v>
      </c>
    </row>
    <row r="435" spans="1:2">
      <c r="A435" s="321" t="s">
        <v>556</v>
      </c>
      <c r="B435" s="475">
        <v>120</v>
      </c>
    </row>
    <row r="436" spans="1:2">
      <c r="A436" s="474" t="s">
        <v>488</v>
      </c>
      <c r="B436" s="475">
        <v>1507</v>
      </c>
    </row>
    <row r="437" spans="1:2">
      <c r="A437" s="476" t="s">
        <v>557</v>
      </c>
      <c r="B437" s="477">
        <v>61</v>
      </c>
    </row>
    <row r="438" spans="1:2">
      <c r="A438" s="476" t="s">
        <v>558</v>
      </c>
      <c r="B438" s="475">
        <v>61</v>
      </c>
    </row>
    <row r="439" spans="1:2">
      <c r="A439" s="476" t="s">
        <v>168</v>
      </c>
      <c r="B439" s="477">
        <v>22103</v>
      </c>
    </row>
    <row r="440" spans="1:2">
      <c r="A440" s="476" t="s">
        <v>559</v>
      </c>
      <c r="B440" s="477">
        <v>8983</v>
      </c>
    </row>
    <row r="441" spans="1:2">
      <c r="A441" s="321" t="s">
        <v>560</v>
      </c>
      <c r="B441" s="475">
        <v>400</v>
      </c>
    </row>
    <row r="442" spans="1:2">
      <c r="A442" s="321" t="s">
        <v>561</v>
      </c>
      <c r="B442" s="475"/>
    </row>
    <row r="443" spans="1:2">
      <c r="A443" s="321" t="s">
        <v>562</v>
      </c>
      <c r="B443" s="475">
        <v>3288</v>
      </c>
    </row>
    <row r="444" spans="1:2">
      <c r="A444" s="321" t="s">
        <v>563</v>
      </c>
      <c r="B444" s="475">
        <v>105</v>
      </c>
    </row>
    <row r="445" spans="1:2">
      <c r="A445" s="321" t="s">
        <v>564</v>
      </c>
      <c r="B445" s="475">
        <v>5190</v>
      </c>
    </row>
    <row r="446" spans="1:2">
      <c r="A446" s="476" t="s">
        <v>565</v>
      </c>
      <c r="B446" s="477">
        <v>13120</v>
      </c>
    </row>
    <row r="447" spans="1:2">
      <c r="A447" s="474" t="s">
        <v>566</v>
      </c>
      <c r="B447" s="475">
        <v>13120</v>
      </c>
    </row>
    <row r="448" spans="1:2">
      <c r="A448" s="476" t="s">
        <v>169</v>
      </c>
      <c r="B448" s="477">
        <v>452</v>
      </c>
    </row>
    <row r="449" spans="1:2">
      <c r="A449" s="476" t="s">
        <v>567</v>
      </c>
      <c r="B449" s="477">
        <v>320</v>
      </c>
    </row>
    <row r="450" spans="1:2">
      <c r="A450" s="474" t="s">
        <v>568</v>
      </c>
      <c r="B450" s="475">
        <v>320</v>
      </c>
    </row>
    <row r="451" spans="1:2">
      <c r="A451" s="476" t="s">
        <v>569</v>
      </c>
      <c r="B451" s="477">
        <v>132</v>
      </c>
    </row>
    <row r="452" spans="1:2">
      <c r="A452" s="474" t="s">
        <v>570</v>
      </c>
      <c r="B452" s="475">
        <v>68</v>
      </c>
    </row>
    <row r="453" spans="1:2">
      <c r="A453" s="474" t="s">
        <v>571</v>
      </c>
      <c r="B453" s="475">
        <v>64</v>
      </c>
    </row>
    <row r="454" spans="1:2">
      <c r="A454" s="476" t="s">
        <v>572</v>
      </c>
      <c r="B454" s="477">
        <v>2598</v>
      </c>
    </row>
    <row r="455" spans="1:2">
      <c r="A455" s="476" t="s">
        <v>573</v>
      </c>
      <c r="B455" s="477">
        <v>1245</v>
      </c>
    </row>
    <row r="456" spans="1:2">
      <c r="A456" s="474" t="s">
        <v>462</v>
      </c>
      <c r="B456" s="475">
        <v>1063</v>
      </c>
    </row>
    <row r="457" spans="1:2">
      <c r="A457" s="474" t="s">
        <v>463</v>
      </c>
      <c r="B457" s="475">
        <v>88</v>
      </c>
    </row>
    <row r="458" spans="1:2">
      <c r="A458" s="474" t="s">
        <v>574</v>
      </c>
      <c r="B458" s="475">
        <v>56</v>
      </c>
    </row>
    <row r="459" spans="1:2">
      <c r="A459" s="474" t="s">
        <v>575</v>
      </c>
      <c r="B459" s="475">
        <v>13</v>
      </c>
    </row>
    <row r="460" spans="1:2">
      <c r="A460" s="474" t="s">
        <v>488</v>
      </c>
      <c r="B460" s="475">
        <v>25</v>
      </c>
    </row>
    <row r="461" spans="1:2">
      <c r="A461" s="476" t="s">
        <v>576</v>
      </c>
      <c r="B461" s="477">
        <v>148</v>
      </c>
    </row>
    <row r="462" spans="1:2">
      <c r="A462" s="474" t="s">
        <v>462</v>
      </c>
      <c r="B462" s="475">
        <v>148</v>
      </c>
    </row>
    <row r="463" spans="1:2">
      <c r="A463" s="474" t="s">
        <v>463</v>
      </c>
      <c r="B463" s="475"/>
    </row>
    <row r="464" spans="1:2">
      <c r="A464" s="476" t="s">
        <v>577</v>
      </c>
      <c r="B464" s="477">
        <v>752</v>
      </c>
    </row>
    <row r="465" spans="1:2">
      <c r="A465" s="474" t="s">
        <v>488</v>
      </c>
      <c r="B465" s="475">
        <v>752</v>
      </c>
    </row>
    <row r="466" spans="1:2">
      <c r="A466" s="476" t="s">
        <v>578</v>
      </c>
      <c r="B466" s="477">
        <v>401</v>
      </c>
    </row>
    <row r="467" spans="1:2">
      <c r="A467" s="321" t="s">
        <v>579</v>
      </c>
      <c r="B467" s="475">
        <v>381</v>
      </c>
    </row>
    <row r="468" spans="1:2">
      <c r="A468" s="321" t="s">
        <v>580</v>
      </c>
      <c r="B468" s="475">
        <v>20</v>
      </c>
    </row>
    <row r="469" spans="1:2">
      <c r="A469" s="476" t="s">
        <v>581</v>
      </c>
      <c r="B469" s="477">
        <v>43</v>
      </c>
    </row>
    <row r="470" spans="1:2">
      <c r="A470" s="476" t="s">
        <v>582</v>
      </c>
      <c r="B470" s="477">
        <v>9</v>
      </c>
    </row>
    <row r="471" spans="1:2">
      <c r="A471" s="478" t="s">
        <v>171</v>
      </c>
      <c r="B471" s="477">
        <v>13000</v>
      </c>
    </row>
    <row r="472" spans="1:2">
      <c r="A472" s="478" t="s">
        <v>172</v>
      </c>
      <c r="B472" s="477">
        <v>954</v>
      </c>
    </row>
    <row r="473" spans="1:2">
      <c r="A473" s="321" t="s">
        <v>583</v>
      </c>
      <c r="B473" s="475">
        <v>954</v>
      </c>
    </row>
    <row r="474" spans="1:2">
      <c r="A474" s="478" t="s">
        <v>173</v>
      </c>
      <c r="B474" s="477">
        <v>15317</v>
      </c>
    </row>
    <row r="475" spans="1:2">
      <c r="A475" s="478" t="s">
        <v>584</v>
      </c>
      <c r="B475" s="477">
        <v>15317</v>
      </c>
    </row>
    <row r="476" spans="1:2">
      <c r="A476" s="479" t="s">
        <v>585</v>
      </c>
      <c r="B476" s="475">
        <v>15317</v>
      </c>
    </row>
    <row r="477" spans="1:2">
      <c r="A477" s="478" t="s">
        <v>174</v>
      </c>
      <c r="B477" s="477">
        <v>56</v>
      </c>
    </row>
    <row r="478" spans="1:2">
      <c r="A478" s="480" t="s">
        <v>586</v>
      </c>
      <c r="B478" s="475">
        <v>56</v>
      </c>
    </row>
  </sheetData>
  <mergeCells count="1">
    <mergeCell ref="A2:B2"/>
  </mergeCells>
  <printOptions horizontalCentered="1"/>
  <pageMargins left="0.590551181102362" right="0.590551181102362" top="0.78740157480315" bottom="0.78740157480315" header="0.511811023622047" footer="0.511811023622047"/>
  <pageSetup paperSize="9" scale="70" orientation="portrait"/>
  <headerFooter/>
  <colBreaks count="1" manualBreakCount="1">
    <brk id="2" max="65534"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92"/>
  <sheetViews>
    <sheetView showZeros="0" view="pageBreakPreview" zoomScaleNormal="100" workbookViewId="0">
      <selection activeCell="A12" sqref="A12"/>
    </sheetView>
  </sheetViews>
  <sheetFormatPr defaultColWidth="9" defaultRowHeight="14.25"/>
  <cols>
    <col min="1" max="1" width="40.375" style="423" customWidth="1"/>
    <col min="2" max="2" width="15.625" style="424" customWidth="1"/>
    <col min="3" max="3" width="40.375" style="423" customWidth="1"/>
    <col min="4" max="4" width="15.625" style="424" customWidth="1"/>
    <col min="5" max="16384" width="9" style="423"/>
  </cols>
  <sheetData>
    <row r="1" s="417" customFormat="1" ht="24" customHeight="1" spans="1:242">
      <c r="A1" s="425" t="s">
        <v>587</v>
      </c>
      <c r="B1" s="426"/>
      <c r="C1" s="425"/>
      <c r="D1" s="426"/>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5"/>
      <c r="BQ1" s="425"/>
      <c r="BR1" s="425"/>
      <c r="BS1" s="425"/>
      <c r="BT1" s="425"/>
      <c r="BU1" s="425"/>
      <c r="BV1" s="425"/>
      <c r="BW1" s="425"/>
      <c r="BX1" s="425"/>
      <c r="BY1" s="425"/>
      <c r="BZ1" s="425"/>
      <c r="CA1" s="425"/>
      <c r="CB1" s="425"/>
      <c r="CC1" s="425"/>
      <c r="CD1" s="425"/>
      <c r="CE1" s="425"/>
      <c r="CF1" s="425"/>
      <c r="CG1" s="425"/>
      <c r="CH1" s="425"/>
      <c r="CI1" s="425"/>
      <c r="CJ1" s="425"/>
      <c r="CK1" s="425"/>
      <c r="CL1" s="425"/>
      <c r="CM1" s="425"/>
      <c r="CN1" s="425"/>
      <c r="CO1" s="425"/>
      <c r="CP1" s="425"/>
      <c r="CQ1" s="425"/>
      <c r="CR1" s="425"/>
      <c r="CS1" s="425"/>
      <c r="CT1" s="425"/>
      <c r="CU1" s="425"/>
      <c r="CV1" s="425"/>
      <c r="CW1" s="425"/>
      <c r="CX1" s="425"/>
      <c r="CY1" s="425"/>
      <c r="CZ1" s="425"/>
      <c r="DA1" s="425"/>
      <c r="DB1" s="425"/>
      <c r="DC1" s="425"/>
      <c r="DD1" s="425"/>
      <c r="DE1" s="425"/>
      <c r="DF1" s="425"/>
      <c r="DG1" s="425"/>
      <c r="DH1" s="425"/>
      <c r="DI1" s="425"/>
      <c r="DJ1" s="425"/>
      <c r="DK1" s="425"/>
      <c r="DL1" s="425"/>
      <c r="DM1" s="425"/>
      <c r="DN1" s="425"/>
      <c r="DO1" s="425"/>
      <c r="DP1" s="425"/>
      <c r="DQ1" s="425"/>
      <c r="DR1" s="425"/>
      <c r="DS1" s="425"/>
      <c r="DT1" s="425"/>
      <c r="DU1" s="425"/>
      <c r="DV1" s="425"/>
      <c r="DW1" s="425"/>
      <c r="DX1" s="425"/>
      <c r="DY1" s="425"/>
      <c r="DZ1" s="425"/>
      <c r="EA1" s="425"/>
      <c r="EB1" s="425"/>
      <c r="EC1" s="425"/>
      <c r="ED1" s="425"/>
      <c r="EE1" s="425"/>
      <c r="EF1" s="425"/>
      <c r="EG1" s="425"/>
      <c r="EH1" s="425"/>
      <c r="EI1" s="425"/>
      <c r="EJ1" s="425"/>
      <c r="EK1" s="425"/>
      <c r="EL1" s="425"/>
      <c r="EM1" s="425"/>
      <c r="EN1" s="425"/>
      <c r="EO1" s="425"/>
      <c r="EP1" s="425"/>
      <c r="EQ1" s="425"/>
      <c r="ER1" s="425"/>
      <c r="ES1" s="425"/>
      <c r="ET1" s="425"/>
      <c r="EU1" s="425"/>
      <c r="EV1" s="425"/>
      <c r="EW1" s="425"/>
      <c r="EX1" s="425"/>
      <c r="EY1" s="425"/>
      <c r="EZ1" s="425"/>
      <c r="FA1" s="425"/>
      <c r="FB1" s="425"/>
      <c r="FC1" s="425"/>
      <c r="FD1" s="425"/>
      <c r="FE1" s="425"/>
      <c r="FF1" s="425"/>
      <c r="FG1" s="425"/>
      <c r="FH1" s="425"/>
      <c r="FI1" s="425"/>
      <c r="FJ1" s="425"/>
      <c r="FK1" s="425"/>
      <c r="FL1" s="425"/>
      <c r="FM1" s="425"/>
      <c r="FN1" s="425"/>
      <c r="FO1" s="425"/>
      <c r="FP1" s="425"/>
      <c r="FQ1" s="425"/>
      <c r="FR1" s="425"/>
      <c r="FS1" s="425"/>
      <c r="FT1" s="425"/>
      <c r="FU1" s="425"/>
      <c r="FV1" s="425"/>
      <c r="FW1" s="425"/>
      <c r="FX1" s="425"/>
      <c r="FY1" s="425"/>
      <c r="FZ1" s="425"/>
      <c r="GA1" s="425"/>
      <c r="GB1" s="425"/>
      <c r="GC1" s="425"/>
      <c r="GD1" s="425"/>
      <c r="GE1" s="425"/>
      <c r="GF1" s="425"/>
      <c r="GG1" s="425"/>
      <c r="GH1" s="425"/>
      <c r="GI1" s="425"/>
      <c r="GJ1" s="425"/>
      <c r="GK1" s="425"/>
      <c r="GL1" s="425"/>
      <c r="GM1" s="425"/>
      <c r="GN1" s="425"/>
      <c r="GO1" s="425"/>
      <c r="GP1" s="425"/>
      <c r="GQ1" s="425"/>
      <c r="GR1" s="425"/>
      <c r="GS1" s="425"/>
      <c r="GT1" s="425"/>
      <c r="GU1" s="425"/>
      <c r="GV1" s="425"/>
      <c r="GW1" s="425"/>
      <c r="GX1" s="425"/>
      <c r="GY1" s="425"/>
      <c r="GZ1" s="425"/>
      <c r="HA1" s="425"/>
      <c r="HB1" s="425"/>
      <c r="HC1" s="425"/>
      <c r="HD1" s="425"/>
      <c r="HE1" s="425"/>
      <c r="HF1" s="425"/>
      <c r="HG1" s="425"/>
      <c r="HH1" s="425"/>
      <c r="HI1" s="425"/>
      <c r="HJ1" s="425"/>
      <c r="HK1" s="425"/>
      <c r="HL1" s="425"/>
      <c r="HM1" s="425"/>
      <c r="HN1" s="425"/>
      <c r="HO1" s="425"/>
      <c r="HP1" s="425"/>
      <c r="HQ1" s="425"/>
      <c r="HR1" s="425"/>
      <c r="HS1" s="425"/>
      <c r="HT1" s="425"/>
      <c r="HU1" s="425"/>
      <c r="HV1" s="425"/>
      <c r="HW1" s="425"/>
      <c r="HX1" s="425"/>
      <c r="HY1" s="425"/>
      <c r="HZ1" s="425"/>
      <c r="IA1" s="425"/>
      <c r="IB1" s="425"/>
      <c r="IC1" s="425"/>
      <c r="ID1" s="425"/>
      <c r="IE1" s="425"/>
      <c r="IF1" s="425"/>
      <c r="IG1" s="425"/>
      <c r="IH1" s="425"/>
    </row>
    <row r="2" s="418" customFormat="1" ht="42" customHeight="1" spans="1:4">
      <c r="A2" s="427" t="s">
        <v>588</v>
      </c>
      <c r="B2" s="428"/>
      <c r="C2" s="428"/>
      <c r="D2" s="428"/>
    </row>
    <row r="3" s="419" customFormat="1" ht="27" customHeight="1" spans="2:4">
      <c r="B3" s="429"/>
      <c r="C3" s="188"/>
      <c r="D3" s="429" t="s">
        <v>11</v>
      </c>
    </row>
    <row r="4" s="420" customFormat="1" ht="26.1" customHeight="1" spans="1:242">
      <c r="A4" s="430" t="s">
        <v>589</v>
      </c>
      <c r="B4" s="431" t="s">
        <v>139</v>
      </c>
      <c r="C4" s="189" t="s">
        <v>590</v>
      </c>
      <c r="D4" s="432" t="s">
        <v>139</v>
      </c>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423"/>
      <c r="BG4" s="423"/>
      <c r="BH4" s="423"/>
      <c r="BI4" s="423"/>
      <c r="BJ4" s="423"/>
      <c r="BK4" s="423"/>
      <c r="BL4" s="423"/>
      <c r="BM4" s="423"/>
      <c r="BN4" s="423"/>
      <c r="BO4" s="423"/>
      <c r="BP4" s="423"/>
      <c r="BQ4" s="423"/>
      <c r="BR4" s="423"/>
      <c r="BS4" s="423"/>
      <c r="BT4" s="423"/>
      <c r="BU4" s="423"/>
      <c r="BV4" s="423"/>
      <c r="BW4" s="423"/>
      <c r="BX4" s="423"/>
      <c r="BY4" s="423"/>
      <c r="BZ4" s="423"/>
      <c r="CA4" s="423"/>
      <c r="CB4" s="423"/>
      <c r="CC4" s="423"/>
      <c r="CD4" s="423"/>
      <c r="CE4" s="423"/>
      <c r="CF4" s="423"/>
      <c r="CG4" s="423"/>
      <c r="CH4" s="423"/>
      <c r="CI4" s="423"/>
      <c r="CJ4" s="423"/>
      <c r="CK4" s="423"/>
      <c r="CL4" s="423"/>
      <c r="CM4" s="423"/>
      <c r="CN4" s="423"/>
      <c r="CO4" s="423"/>
      <c r="CP4" s="423"/>
      <c r="CQ4" s="423"/>
      <c r="CR4" s="423"/>
      <c r="CS4" s="423"/>
      <c r="CT4" s="423"/>
      <c r="CU4" s="423"/>
      <c r="CV4" s="423"/>
      <c r="CW4" s="423"/>
      <c r="CX4" s="423"/>
      <c r="CY4" s="423"/>
      <c r="CZ4" s="423"/>
      <c r="DA4" s="423"/>
      <c r="DB4" s="423"/>
      <c r="DC4" s="423"/>
      <c r="DD4" s="423"/>
      <c r="DE4" s="423"/>
      <c r="DF4" s="423"/>
      <c r="DG4" s="423"/>
      <c r="DH4" s="423"/>
      <c r="DI4" s="423"/>
      <c r="DJ4" s="423"/>
      <c r="DK4" s="423"/>
      <c r="DL4" s="423"/>
      <c r="DM4" s="423"/>
      <c r="DN4" s="423"/>
      <c r="DO4" s="423"/>
      <c r="DP4" s="423"/>
      <c r="DQ4" s="423"/>
      <c r="DR4" s="423"/>
      <c r="DS4" s="423"/>
      <c r="DT4" s="423"/>
      <c r="DU4" s="423"/>
      <c r="DV4" s="423"/>
      <c r="DW4" s="423"/>
      <c r="DX4" s="423"/>
      <c r="DY4" s="423"/>
      <c r="DZ4" s="423"/>
      <c r="EA4" s="423"/>
      <c r="EB4" s="423"/>
      <c r="EC4" s="423"/>
      <c r="ED4" s="423"/>
      <c r="EE4" s="423"/>
      <c r="EF4" s="423"/>
      <c r="EG4" s="423"/>
      <c r="EH4" s="423"/>
      <c r="EI4" s="423"/>
      <c r="EJ4" s="423"/>
      <c r="EK4" s="423"/>
      <c r="EL4" s="423"/>
      <c r="EM4" s="423"/>
      <c r="EN4" s="423"/>
      <c r="EO4" s="423"/>
      <c r="EP4" s="423"/>
      <c r="EQ4" s="423"/>
      <c r="ER4" s="423"/>
      <c r="ES4" s="423"/>
      <c r="ET4" s="423"/>
      <c r="EU4" s="423"/>
      <c r="EV4" s="423"/>
      <c r="EW4" s="423"/>
      <c r="EX4" s="423"/>
      <c r="EY4" s="423"/>
      <c r="EZ4" s="423"/>
      <c r="FA4" s="423"/>
      <c r="FB4" s="423"/>
      <c r="FC4" s="423"/>
      <c r="FD4" s="423"/>
      <c r="FE4" s="423"/>
      <c r="FF4" s="423"/>
      <c r="FG4" s="423"/>
      <c r="FH4" s="423"/>
      <c r="FI4" s="423"/>
      <c r="FJ4" s="423"/>
      <c r="FK4" s="423"/>
      <c r="FL4" s="423"/>
      <c r="FM4" s="423"/>
      <c r="FN4" s="423"/>
      <c r="FO4" s="423"/>
      <c r="FP4" s="423"/>
      <c r="FQ4" s="423"/>
      <c r="FR4" s="423"/>
      <c r="FS4" s="423"/>
      <c r="FT4" s="423"/>
      <c r="FU4" s="423"/>
      <c r="FV4" s="423"/>
      <c r="FW4" s="423"/>
      <c r="FX4" s="423"/>
      <c r="FY4" s="423"/>
      <c r="FZ4" s="423"/>
      <c r="GA4" s="423"/>
      <c r="GB4" s="423"/>
      <c r="GC4" s="423"/>
      <c r="GD4" s="423"/>
      <c r="GE4" s="423"/>
      <c r="GF4" s="423"/>
      <c r="GG4" s="423"/>
      <c r="GH4" s="423"/>
      <c r="GI4" s="423"/>
      <c r="GJ4" s="423"/>
      <c r="GK4" s="423"/>
      <c r="GL4" s="423"/>
      <c r="GM4" s="423"/>
      <c r="GN4" s="423"/>
      <c r="GO4" s="423"/>
      <c r="GP4" s="423"/>
      <c r="GQ4" s="423"/>
      <c r="GR4" s="423"/>
      <c r="GS4" s="423"/>
      <c r="GT4" s="423"/>
      <c r="GU4" s="423"/>
      <c r="GV4" s="423"/>
      <c r="GW4" s="423"/>
      <c r="GX4" s="423"/>
      <c r="GY4" s="423"/>
      <c r="GZ4" s="423"/>
      <c r="HA4" s="423"/>
      <c r="HB4" s="423"/>
      <c r="HC4" s="423"/>
      <c r="HD4" s="423"/>
      <c r="HE4" s="423"/>
      <c r="HF4" s="423"/>
      <c r="HG4" s="423"/>
      <c r="HH4" s="423"/>
      <c r="HI4" s="423"/>
      <c r="HJ4" s="423"/>
      <c r="HK4" s="423"/>
      <c r="HL4" s="423"/>
      <c r="HM4" s="423"/>
      <c r="HN4" s="423"/>
      <c r="HO4" s="423"/>
      <c r="HP4" s="423"/>
      <c r="HQ4" s="423"/>
      <c r="HR4" s="423"/>
      <c r="HS4" s="423"/>
      <c r="HT4" s="423"/>
      <c r="HU4" s="423"/>
      <c r="HV4" s="423"/>
      <c r="HW4" s="423"/>
      <c r="HX4" s="423"/>
      <c r="HY4" s="423"/>
      <c r="HZ4" s="423"/>
      <c r="IA4" s="423"/>
      <c r="IB4" s="423"/>
      <c r="IC4" s="423"/>
      <c r="ID4" s="423"/>
      <c r="IE4" s="423"/>
      <c r="IF4" s="423"/>
      <c r="IG4" s="423"/>
      <c r="IH4" s="423"/>
    </row>
    <row r="5" s="421" customFormat="1" ht="24" customHeight="1" spans="1:4">
      <c r="A5" s="433" t="s">
        <v>180</v>
      </c>
      <c r="B5" s="434">
        <f>'7'!B32</f>
        <v>193807</v>
      </c>
      <c r="C5" s="433" t="s">
        <v>181</v>
      </c>
      <c r="D5" s="434">
        <v>516419</v>
      </c>
    </row>
    <row r="6" s="421" customFormat="1" ht="24" customHeight="1" spans="1:4">
      <c r="A6" s="433" t="s">
        <v>182</v>
      </c>
      <c r="B6" s="434">
        <f>B7+B11+B12+B16+B21+B26</f>
        <v>256154</v>
      </c>
      <c r="C6" s="433" t="s">
        <v>183</v>
      </c>
      <c r="D6" s="434">
        <v>82659</v>
      </c>
    </row>
    <row r="7" s="421" customFormat="1" ht="24" customHeight="1" spans="1:4">
      <c r="A7" s="435" t="s">
        <v>184</v>
      </c>
      <c r="B7" s="436">
        <f>SUM(B8:B10)</f>
        <v>256154</v>
      </c>
      <c r="C7" s="435" t="s">
        <v>591</v>
      </c>
      <c r="D7" s="197"/>
    </row>
    <row r="8" s="421" customFormat="1" ht="24" customHeight="1" spans="1:4">
      <c r="A8" s="437" t="s">
        <v>592</v>
      </c>
      <c r="B8" s="438">
        <v>15628</v>
      </c>
      <c r="C8" s="437" t="s">
        <v>593</v>
      </c>
      <c r="D8" s="197"/>
    </row>
    <row r="9" s="421" customFormat="1" ht="24" customHeight="1" spans="1:4">
      <c r="A9" s="437" t="s">
        <v>188</v>
      </c>
      <c r="B9" s="439">
        <v>240144</v>
      </c>
      <c r="C9" s="437" t="s">
        <v>594</v>
      </c>
      <c r="D9" s="197"/>
    </row>
    <row r="10" s="421" customFormat="1" ht="24" customHeight="1" spans="1:4">
      <c r="A10" s="437" t="s">
        <v>190</v>
      </c>
      <c r="B10" s="439">
        <v>382</v>
      </c>
      <c r="C10" s="435" t="s">
        <v>185</v>
      </c>
      <c r="D10" s="434">
        <v>26276</v>
      </c>
    </row>
    <row r="11" s="421" customFormat="1" ht="24" customHeight="1" spans="1:4">
      <c r="A11" s="435" t="s">
        <v>595</v>
      </c>
      <c r="B11" s="197"/>
      <c r="C11" s="437" t="s">
        <v>187</v>
      </c>
      <c r="D11" s="434">
        <v>31</v>
      </c>
    </row>
    <row r="12" s="421" customFormat="1" ht="24" customHeight="1" spans="1:4">
      <c r="A12" s="437" t="s">
        <v>596</v>
      </c>
      <c r="B12" s="197"/>
      <c r="C12" s="437" t="s">
        <v>189</v>
      </c>
      <c r="D12" s="434">
        <v>26245</v>
      </c>
    </row>
    <row r="13" s="421" customFormat="1" ht="24" customHeight="1" spans="1:4">
      <c r="A13" s="437" t="s">
        <v>597</v>
      </c>
      <c r="B13" s="197"/>
      <c r="C13" s="440" t="s">
        <v>191</v>
      </c>
      <c r="D13" s="197"/>
    </row>
    <row r="14" s="421" customFormat="1" ht="24" customHeight="1" spans="1:4">
      <c r="A14" s="435" t="s">
        <v>192</v>
      </c>
      <c r="B14" s="438">
        <v>99097</v>
      </c>
      <c r="C14" s="435" t="s">
        <v>598</v>
      </c>
      <c r="D14" s="197"/>
    </row>
    <row r="15" s="421" customFormat="1" ht="24" customHeight="1" spans="1:4">
      <c r="A15" s="435" t="s">
        <v>194</v>
      </c>
      <c r="B15" s="438">
        <v>95</v>
      </c>
      <c r="C15" s="437" t="s">
        <v>599</v>
      </c>
      <c r="D15" s="434"/>
    </row>
    <row r="16" s="421" customFormat="1" ht="24" customHeight="1" spans="1:4">
      <c r="A16" s="437" t="s">
        <v>196</v>
      </c>
      <c r="B16" s="438"/>
      <c r="C16" s="437" t="s">
        <v>600</v>
      </c>
      <c r="D16" s="438"/>
    </row>
    <row r="17" s="421" customFormat="1" ht="24" customHeight="1" spans="1:4">
      <c r="A17" s="437" t="s">
        <v>198</v>
      </c>
      <c r="B17" s="438">
        <v>95</v>
      </c>
      <c r="C17" s="437" t="s">
        <v>601</v>
      </c>
      <c r="D17" s="438"/>
    </row>
    <row r="18" s="421" customFormat="1" ht="24" customHeight="1" spans="1:4">
      <c r="A18" s="437" t="s">
        <v>200</v>
      </c>
      <c r="B18" s="438"/>
      <c r="C18" s="437" t="s">
        <v>602</v>
      </c>
      <c r="D18" s="438"/>
    </row>
    <row r="19" s="421" customFormat="1" ht="24" customHeight="1" spans="1:4">
      <c r="A19" s="440" t="s">
        <v>202</v>
      </c>
      <c r="B19" s="438">
        <v>49839</v>
      </c>
      <c r="C19" s="440" t="s">
        <v>193</v>
      </c>
      <c r="D19" s="438"/>
    </row>
    <row r="20" s="421" customFormat="1" ht="24" customHeight="1" spans="1:8">
      <c r="A20" s="437" t="s">
        <v>204</v>
      </c>
      <c r="B20" s="438">
        <v>49839</v>
      </c>
      <c r="C20" s="441" t="s">
        <v>195</v>
      </c>
      <c r="D20" s="438"/>
      <c r="G20" s="442"/>
      <c r="H20" s="443"/>
    </row>
    <row r="21" s="421" customFormat="1" ht="24" customHeight="1" spans="1:8">
      <c r="A21" s="437" t="s">
        <v>206</v>
      </c>
      <c r="B21" s="438"/>
      <c r="C21" s="441" t="s">
        <v>197</v>
      </c>
      <c r="D21" s="438"/>
      <c r="G21" s="444"/>
      <c r="H21" s="443"/>
    </row>
    <row r="22" s="421" customFormat="1" ht="24" customHeight="1" spans="1:8">
      <c r="A22" s="437" t="s">
        <v>208</v>
      </c>
      <c r="B22" s="438"/>
      <c r="C22" s="441" t="s">
        <v>199</v>
      </c>
      <c r="D22" s="438"/>
      <c r="G22" s="444"/>
      <c r="H22" s="443"/>
    </row>
    <row r="23" s="421" customFormat="1" ht="24" customHeight="1" spans="1:8">
      <c r="A23" s="437" t="s">
        <v>210</v>
      </c>
      <c r="B23" s="438"/>
      <c r="C23" s="441" t="s">
        <v>201</v>
      </c>
      <c r="D23" s="438"/>
      <c r="G23" s="444"/>
      <c r="H23" s="443"/>
    </row>
    <row r="24" s="421" customFormat="1" ht="24" customHeight="1" spans="1:8">
      <c r="A24" s="435" t="s">
        <v>212</v>
      </c>
      <c r="B24" s="438"/>
      <c r="C24" s="440" t="s">
        <v>203</v>
      </c>
      <c r="D24" s="438"/>
      <c r="G24" s="444"/>
      <c r="H24" s="443"/>
    </row>
    <row r="25" s="422" customFormat="1" ht="24" customHeight="1" spans="1:4">
      <c r="A25" s="441" t="s">
        <v>214</v>
      </c>
      <c r="B25" s="438"/>
      <c r="C25" s="440" t="s">
        <v>205</v>
      </c>
      <c r="D25" s="312"/>
    </row>
    <row r="26" s="421" customFormat="1" ht="24" customHeight="1" spans="1:4">
      <c r="A26" s="441" t="s">
        <v>216</v>
      </c>
      <c r="B26" s="445"/>
      <c r="C26" s="440" t="s">
        <v>207</v>
      </c>
      <c r="D26" s="197"/>
    </row>
    <row r="27" s="421" customFormat="1" ht="24" customHeight="1" spans="1:4">
      <c r="A27" s="441" t="s">
        <v>218</v>
      </c>
      <c r="B27" s="445"/>
      <c r="C27" s="440" t="s">
        <v>209</v>
      </c>
      <c r="D27" s="434"/>
    </row>
    <row r="28" s="421" customFormat="1" ht="24" customHeight="1" spans="1:4">
      <c r="A28" s="441" t="s">
        <v>220</v>
      </c>
      <c r="B28" s="445"/>
      <c r="C28" s="446" t="s">
        <v>211</v>
      </c>
      <c r="D28" s="315">
        <v>56383</v>
      </c>
    </row>
    <row r="29" s="421" customFormat="1" ht="24" customHeight="1" spans="1:4">
      <c r="A29" s="435" t="s">
        <v>222</v>
      </c>
      <c r="B29" s="312">
        <v>86</v>
      </c>
      <c r="C29" s="440" t="s">
        <v>213</v>
      </c>
      <c r="D29" s="434">
        <v>56383</v>
      </c>
    </row>
    <row r="30" ht="24" customHeight="1" spans="1:4">
      <c r="A30" s="435" t="s">
        <v>223</v>
      </c>
      <c r="B30" s="445"/>
      <c r="C30" s="441" t="s">
        <v>215</v>
      </c>
      <c r="D30" s="434">
        <v>56383</v>
      </c>
    </row>
    <row r="31" ht="24" customHeight="1" spans="1:4">
      <c r="A31" s="435" t="s">
        <v>224</v>
      </c>
      <c r="B31" s="312"/>
      <c r="C31" s="441" t="s">
        <v>217</v>
      </c>
      <c r="D31" s="447"/>
    </row>
    <row r="32" ht="24" customHeight="1" spans="1:4">
      <c r="A32" s="440" t="s">
        <v>225</v>
      </c>
      <c r="B32" s="197"/>
      <c r="C32" s="441" t="s">
        <v>219</v>
      </c>
      <c r="D32" s="447"/>
    </row>
    <row r="33" ht="24" customHeight="1" spans="1:4">
      <c r="A33" s="448" t="s">
        <v>221</v>
      </c>
      <c r="B33" s="197"/>
      <c r="C33" s="448" t="s">
        <v>221</v>
      </c>
      <c r="D33" s="449"/>
    </row>
    <row r="34" ht="24" customHeight="1" spans="1:4">
      <c r="A34" s="448" t="s">
        <v>221</v>
      </c>
      <c r="B34" s="197"/>
      <c r="C34" s="448" t="s">
        <v>221</v>
      </c>
      <c r="D34" s="315"/>
    </row>
    <row r="35" ht="24" customHeight="1" spans="1:4">
      <c r="A35" s="448"/>
      <c r="B35" s="315"/>
      <c r="D35" s="315"/>
    </row>
    <row r="36" ht="24" customHeight="1" spans="1:4">
      <c r="A36" s="450"/>
      <c r="B36" s="315"/>
      <c r="C36" s="448"/>
      <c r="D36" s="315"/>
    </row>
    <row r="37" ht="24" customHeight="1" spans="1:4">
      <c r="A37" s="199" t="s">
        <v>226</v>
      </c>
      <c r="B37" s="434">
        <v>599078</v>
      </c>
      <c r="C37" s="199" t="s">
        <v>227</v>
      </c>
      <c r="D37" s="312">
        <v>599078</v>
      </c>
    </row>
    <row r="38" ht="24" customHeight="1" spans="2:2">
      <c r="B38" s="451"/>
    </row>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1">
    <mergeCell ref="A2:D2"/>
  </mergeCells>
  <printOptions horizontalCentered="1"/>
  <pageMargins left="0.590277777777778" right="0.590277777777778" top="0.786805555555556" bottom="0.786805555555556" header="0.5" footer="0.5"/>
  <pageSetup paperSize="9" scale="6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2"/>
  <sheetViews>
    <sheetView showGridLines="0" showZeros="0" view="pageBreakPreview" zoomScaleNormal="100" workbookViewId="0">
      <selection activeCell="A17" sqref="A17"/>
    </sheetView>
  </sheetViews>
  <sheetFormatPr defaultColWidth="9" defaultRowHeight="20.25"/>
  <cols>
    <col min="1" max="1" width="49.375" style="386" customWidth="1"/>
    <col min="2" max="2" width="31.375" style="415" customWidth="1"/>
    <col min="3" max="4" width="9" style="387"/>
    <col min="5" max="5" width="16" style="387" customWidth="1"/>
    <col min="6" max="9" width="9" style="387"/>
    <col min="10" max="10" width="23.125" style="388" customWidth="1"/>
    <col min="11" max="12" width="19" style="388" customWidth="1"/>
    <col min="13" max="14" width="9" style="387"/>
    <col min="15" max="15" width="11.5" style="387"/>
    <col min="16" max="17" width="9" style="387"/>
    <col min="18" max="18" width="20.125" style="387" customWidth="1"/>
    <col min="19" max="16384" width="9" style="387"/>
  </cols>
  <sheetData>
    <row r="1" s="382" customFormat="1" ht="24" customHeight="1" spans="1:12">
      <c r="A1" s="382" t="s">
        <v>603</v>
      </c>
      <c r="B1" s="416"/>
      <c r="J1" s="402"/>
      <c r="K1" s="402"/>
      <c r="L1" s="402"/>
    </row>
    <row r="2" s="383" customFormat="1" ht="60" customHeight="1" spans="1:12">
      <c r="A2" s="389" t="s">
        <v>604</v>
      </c>
      <c r="B2" s="389"/>
      <c r="J2" s="403"/>
      <c r="K2" s="403"/>
      <c r="L2" s="403"/>
    </row>
    <row r="3" s="384" customFormat="1" ht="27" customHeight="1" spans="1:12">
      <c r="A3" s="390"/>
      <c r="B3" s="391" t="s">
        <v>11</v>
      </c>
      <c r="J3" s="404"/>
      <c r="K3" s="404"/>
      <c r="L3" s="404"/>
    </row>
    <row r="4" ht="30" customHeight="1" spans="1:15">
      <c r="A4" s="284" t="s">
        <v>3</v>
      </c>
      <c r="B4" s="392" t="s">
        <v>139</v>
      </c>
      <c r="C4" s="393"/>
      <c r="D4" s="393"/>
      <c r="E4" s="393"/>
      <c r="F4" s="393"/>
      <c r="G4" s="393"/>
      <c r="H4" s="393"/>
      <c r="I4" s="393"/>
      <c r="J4" s="405"/>
      <c r="K4" s="405"/>
      <c r="L4" s="406"/>
      <c r="M4" s="407"/>
      <c r="N4" s="408"/>
      <c r="O4" s="408"/>
    </row>
    <row r="5" ht="24" customHeight="1" spans="1:15">
      <c r="A5" s="394" t="s">
        <v>605</v>
      </c>
      <c r="B5" s="395">
        <v>599078</v>
      </c>
      <c r="C5" s="393"/>
      <c r="D5" s="393"/>
      <c r="E5" s="393"/>
      <c r="F5" s="393"/>
      <c r="G5" s="393"/>
      <c r="H5" s="393"/>
      <c r="I5" s="393"/>
      <c r="J5" s="405"/>
      <c r="K5" s="405"/>
      <c r="L5" s="405"/>
      <c r="M5" s="409"/>
      <c r="N5" s="409"/>
      <c r="O5" s="412"/>
    </row>
    <row r="6" ht="24" customHeight="1" spans="1:15">
      <c r="A6" s="396" t="s">
        <v>606</v>
      </c>
      <c r="B6" s="397">
        <v>103490</v>
      </c>
      <c r="C6" s="393"/>
      <c r="D6" s="393"/>
      <c r="E6" s="393"/>
      <c r="F6" s="393"/>
      <c r="G6" s="393"/>
      <c r="H6" s="393"/>
      <c r="I6" s="393"/>
      <c r="J6" s="405"/>
      <c r="K6" s="405"/>
      <c r="L6" s="405"/>
      <c r="M6" s="409"/>
      <c r="N6" s="409"/>
      <c r="O6" s="412"/>
    </row>
    <row r="7" ht="24" customHeight="1" spans="1:15">
      <c r="A7" s="398" t="s">
        <v>607</v>
      </c>
      <c r="B7" s="399">
        <v>74225</v>
      </c>
      <c r="C7" s="393"/>
      <c r="D7" s="393"/>
      <c r="E7" s="393"/>
      <c r="F7" s="393"/>
      <c r="G7" s="393"/>
      <c r="H7" s="393"/>
      <c r="I7" s="393"/>
      <c r="J7" s="405"/>
      <c r="K7" s="405"/>
      <c r="L7" s="410"/>
      <c r="M7" s="409"/>
      <c r="N7" s="409"/>
      <c r="O7" s="412"/>
    </row>
    <row r="8" ht="24" customHeight="1" spans="1:15">
      <c r="A8" s="400" t="s">
        <v>608</v>
      </c>
      <c r="B8" s="399">
        <v>12681</v>
      </c>
      <c r="C8" s="393"/>
      <c r="D8" s="393"/>
      <c r="E8" s="393"/>
      <c r="F8" s="393"/>
      <c r="G8" s="393"/>
      <c r="H8" s="393"/>
      <c r="I8" s="393"/>
      <c r="J8" s="405"/>
      <c r="K8" s="405"/>
      <c r="L8" s="411"/>
      <c r="M8" s="409"/>
      <c r="N8" s="409"/>
      <c r="O8" s="412"/>
    </row>
    <row r="9" ht="24" customHeight="1" spans="1:15">
      <c r="A9" s="400" t="s">
        <v>609</v>
      </c>
      <c r="B9" s="399">
        <v>6703</v>
      </c>
      <c r="C9" s="393"/>
      <c r="D9" s="393"/>
      <c r="E9" s="393"/>
      <c r="F9" s="393"/>
      <c r="G9" s="393"/>
      <c r="H9" s="393"/>
      <c r="I9" s="393"/>
      <c r="J9" s="405"/>
      <c r="K9" s="405"/>
      <c r="L9" s="405"/>
      <c r="M9" s="409"/>
      <c r="N9" s="409"/>
      <c r="O9" s="412"/>
    </row>
    <row r="10" ht="24" customHeight="1" spans="1:15">
      <c r="A10" s="400" t="s">
        <v>610</v>
      </c>
      <c r="B10" s="399">
        <v>9881</v>
      </c>
      <c r="C10" s="393"/>
      <c r="D10" s="393"/>
      <c r="E10" s="393"/>
      <c r="F10" s="393"/>
      <c r="G10" s="393"/>
      <c r="H10" s="393"/>
      <c r="I10" s="393"/>
      <c r="J10" s="405"/>
      <c r="K10" s="405"/>
      <c r="L10" s="405"/>
      <c r="M10" s="409"/>
      <c r="N10" s="409"/>
      <c r="O10" s="412"/>
    </row>
    <row r="11" ht="24" customHeight="1" spans="1:2">
      <c r="A11" s="396" t="s">
        <v>611</v>
      </c>
      <c r="B11" s="397">
        <v>54417</v>
      </c>
    </row>
    <row r="12" s="385" customFormat="1" ht="24" customHeight="1" spans="1:12">
      <c r="A12" s="400" t="s">
        <v>612</v>
      </c>
      <c r="B12" s="399">
        <v>7030</v>
      </c>
      <c r="J12" s="388"/>
      <c r="K12" s="388"/>
      <c r="L12" s="388"/>
    </row>
    <row r="13" s="385" customFormat="1" ht="24" customHeight="1" spans="1:12">
      <c r="A13" s="400" t="s">
        <v>613</v>
      </c>
      <c r="B13" s="399">
        <v>40</v>
      </c>
      <c r="J13" s="388"/>
      <c r="K13" s="388"/>
      <c r="L13" s="388"/>
    </row>
    <row r="14" ht="24" customHeight="1" spans="1:2">
      <c r="A14" s="400" t="s">
        <v>614</v>
      </c>
      <c r="B14" s="399">
        <v>273</v>
      </c>
    </row>
    <row r="15" ht="24" customHeight="1" spans="1:2">
      <c r="A15" s="400" t="s">
        <v>615</v>
      </c>
      <c r="B15" s="399">
        <v>26</v>
      </c>
    </row>
    <row r="16" ht="24" customHeight="1" spans="1:2">
      <c r="A16" s="400" t="s">
        <v>616</v>
      </c>
      <c r="B16" s="399">
        <v>912</v>
      </c>
    </row>
    <row r="17" ht="24" customHeight="1" spans="1:2">
      <c r="A17" s="400" t="s">
        <v>617</v>
      </c>
      <c r="B17" s="399">
        <v>185</v>
      </c>
    </row>
    <row r="18" ht="24" customHeight="1" spans="1:2">
      <c r="A18" s="400" t="s">
        <v>618</v>
      </c>
      <c r="B18" s="399">
        <v>0</v>
      </c>
    </row>
    <row r="19" ht="24" customHeight="1" spans="1:2">
      <c r="A19" s="400" t="s">
        <v>619</v>
      </c>
      <c r="B19" s="399">
        <v>385</v>
      </c>
    </row>
    <row r="20" ht="24" customHeight="1" spans="1:2">
      <c r="A20" s="400" t="s">
        <v>620</v>
      </c>
      <c r="B20" s="399">
        <v>804</v>
      </c>
    </row>
    <row r="21" ht="24" customHeight="1" spans="1:2">
      <c r="A21" s="400" t="s">
        <v>621</v>
      </c>
      <c r="B21" s="399">
        <v>44762</v>
      </c>
    </row>
    <row r="22" ht="24" customHeight="1" spans="1:2">
      <c r="A22" s="396" t="s">
        <v>622</v>
      </c>
      <c r="B22" s="397">
        <v>88932</v>
      </c>
    </row>
    <row r="23" ht="24" customHeight="1" spans="1:2">
      <c r="A23" s="400" t="s">
        <v>623</v>
      </c>
      <c r="B23" s="399"/>
    </row>
    <row r="24" ht="24" customHeight="1" spans="1:2">
      <c r="A24" s="400" t="s">
        <v>624</v>
      </c>
      <c r="B24" s="399">
        <v>33535</v>
      </c>
    </row>
    <row r="25" ht="24" customHeight="1" spans="1:2">
      <c r="A25" s="400" t="s">
        <v>625</v>
      </c>
      <c r="B25" s="399"/>
    </row>
    <row r="26" ht="24" customHeight="1" spans="1:2">
      <c r="A26" s="400" t="s">
        <v>626</v>
      </c>
      <c r="B26" s="399"/>
    </row>
    <row r="27" ht="24" customHeight="1" spans="1:2">
      <c r="A27" s="400" t="s">
        <v>627</v>
      </c>
      <c r="B27" s="399">
        <v>5200</v>
      </c>
    </row>
    <row r="28" ht="24" customHeight="1" spans="1:2">
      <c r="A28" s="400" t="s">
        <v>628</v>
      </c>
      <c r="B28" s="399"/>
    </row>
    <row r="29" ht="24" customHeight="1" spans="1:2">
      <c r="A29" s="400" t="s">
        <v>629</v>
      </c>
      <c r="B29" s="399">
        <v>50197</v>
      </c>
    </row>
    <row r="30" ht="24" customHeight="1" spans="1:2">
      <c r="A30" s="396" t="s">
        <v>630</v>
      </c>
      <c r="B30" s="397">
        <v>30</v>
      </c>
    </row>
    <row r="31" ht="24" customHeight="1" spans="1:2">
      <c r="A31" s="400" t="s">
        <v>623</v>
      </c>
      <c r="B31" s="401"/>
    </row>
    <row r="32" ht="24" customHeight="1" spans="1:2">
      <c r="A32" s="400" t="s">
        <v>624</v>
      </c>
      <c r="B32" s="399">
        <v>30</v>
      </c>
    </row>
    <row r="33" ht="24" customHeight="1" spans="1:2">
      <c r="A33" s="400" t="s">
        <v>625</v>
      </c>
      <c r="B33" s="399"/>
    </row>
    <row r="34" ht="24" customHeight="1" spans="1:2">
      <c r="A34" s="400" t="s">
        <v>627</v>
      </c>
      <c r="B34" s="399"/>
    </row>
    <row r="35" ht="24" customHeight="1" spans="1:2">
      <c r="A35" s="400" t="s">
        <v>628</v>
      </c>
      <c r="B35" s="399"/>
    </row>
    <row r="36" ht="24" customHeight="1" spans="1:2">
      <c r="A36" s="400" t="s">
        <v>629</v>
      </c>
      <c r="B36" s="399"/>
    </row>
    <row r="37" ht="24" customHeight="1" spans="1:2">
      <c r="A37" s="396" t="s">
        <v>631</v>
      </c>
      <c r="B37" s="397">
        <v>150368</v>
      </c>
    </row>
    <row r="38" ht="24" customHeight="1" spans="1:2">
      <c r="A38" s="400" t="s">
        <v>632</v>
      </c>
      <c r="B38" s="399">
        <v>132993</v>
      </c>
    </row>
    <row r="39" ht="24" customHeight="1" spans="1:2">
      <c r="A39" s="400" t="s">
        <v>633</v>
      </c>
      <c r="B39" s="399">
        <v>17375</v>
      </c>
    </row>
    <row r="40" ht="24" customHeight="1" spans="1:2">
      <c r="A40" s="400" t="s">
        <v>634</v>
      </c>
      <c r="B40" s="399"/>
    </row>
    <row r="41" ht="24" customHeight="1" spans="1:2">
      <c r="A41" s="396" t="s">
        <v>635</v>
      </c>
      <c r="B41" s="397">
        <v>438</v>
      </c>
    </row>
    <row r="42" ht="24" customHeight="1" spans="1:2">
      <c r="A42" s="400" t="s">
        <v>636</v>
      </c>
      <c r="B42" s="399">
        <v>314</v>
      </c>
    </row>
    <row r="43" ht="24" customHeight="1" spans="1:2">
      <c r="A43" s="400" t="s">
        <v>637</v>
      </c>
      <c r="B43" s="399">
        <v>124</v>
      </c>
    </row>
    <row r="44" ht="24" customHeight="1" spans="1:2">
      <c r="A44" s="396" t="s">
        <v>638</v>
      </c>
      <c r="B44" s="397">
        <v>3</v>
      </c>
    </row>
    <row r="45" ht="24" customHeight="1" spans="1:2">
      <c r="A45" s="400" t="s">
        <v>639</v>
      </c>
      <c r="B45" s="399"/>
    </row>
    <row r="46" ht="24" customHeight="1" spans="1:2">
      <c r="A46" s="400" t="s">
        <v>640</v>
      </c>
      <c r="B46" s="399"/>
    </row>
    <row r="47" ht="24" customHeight="1" spans="1:2">
      <c r="A47" s="400" t="s">
        <v>641</v>
      </c>
      <c r="B47" s="399">
        <v>3</v>
      </c>
    </row>
    <row r="48" ht="24" customHeight="1" spans="1:2">
      <c r="A48" s="396" t="s">
        <v>642</v>
      </c>
      <c r="B48" s="399"/>
    </row>
    <row r="49" ht="24" customHeight="1" spans="1:2">
      <c r="A49" s="400" t="s">
        <v>643</v>
      </c>
      <c r="B49" s="399"/>
    </row>
    <row r="50" ht="24" customHeight="1" spans="1:2">
      <c r="A50" s="400" t="s">
        <v>644</v>
      </c>
      <c r="B50" s="399"/>
    </row>
    <row r="51" ht="24" customHeight="1" spans="1:2">
      <c r="A51" s="396" t="s">
        <v>645</v>
      </c>
      <c r="B51" s="397">
        <v>87968</v>
      </c>
    </row>
    <row r="52" ht="24" customHeight="1" spans="1:2">
      <c r="A52" s="400" t="s">
        <v>646</v>
      </c>
      <c r="B52" s="399">
        <v>57748</v>
      </c>
    </row>
    <row r="53" ht="24" customHeight="1" spans="1:2">
      <c r="A53" s="400" t="s">
        <v>647</v>
      </c>
      <c r="B53" s="399">
        <v>4982</v>
      </c>
    </row>
    <row r="54" ht="24" customHeight="1" spans="1:2">
      <c r="A54" s="400" t="s">
        <v>648</v>
      </c>
      <c r="B54" s="399"/>
    </row>
    <row r="55" ht="24" customHeight="1" spans="1:2">
      <c r="A55" s="400" t="s">
        <v>649</v>
      </c>
      <c r="B55" s="399"/>
    </row>
    <row r="56" ht="24" customHeight="1" spans="1:2">
      <c r="A56" s="400" t="s">
        <v>650</v>
      </c>
      <c r="B56" s="399">
        <v>25238</v>
      </c>
    </row>
    <row r="57" ht="24" customHeight="1" spans="1:2">
      <c r="A57" s="396" t="s">
        <v>651</v>
      </c>
      <c r="B57" s="397">
        <v>2400</v>
      </c>
    </row>
    <row r="58" ht="24" customHeight="1" spans="1:2">
      <c r="A58" s="400" t="s">
        <v>652</v>
      </c>
      <c r="B58" s="399">
        <v>2400</v>
      </c>
    </row>
    <row r="59" ht="24" customHeight="1" spans="1:2">
      <c r="A59" s="400" t="s">
        <v>653</v>
      </c>
      <c r="B59" s="399"/>
    </row>
    <row r="60" ht="24" customHeight="1" spans="1:2">
      <c r="A60" s="396" t="s">
        <v>654</v>
      </c>
      <c r="B60" s="397">
        <v>15373</v>
      </c>
    </row>
    <row r="61" ht="24" customHeight="1" spans="1:2">
      <c r="A61" s="400" t="s">
        <v>655</v>
      </c>
      <c r="B61" s="399">
        <v>15373</v>
      </c>
    </row>
    <row r="62" ht="24" customHeight="1" spans="1:2">
      <c r="A62" s="400" t="s">
        <v>656</v>
      </c>
      <c r="B62" s="399"/>
    </row>
    <row r="63" ht="24" customHeight="1" spans="1:2">
      <c r="A63" s="400" t="s">
        <v>657</v>
      </c>
      <c r="B63" s="399"/>
    </row>
    <row r="64" ht="24" customHeight="1" spans="1:2">
      <c r="A64" s="400" t="s">
        <v>658</v>
      </c>
      <c r="B64" s="399"/>
    </row>
    <row r="65" ht="24" customHeight="1" spans="1:2">
      <c r="A65" s="413" t="s">
        <v>659</v>
      </c>
      <c r="B65" s="397">
        <v>56383</v>
      </c>
    </row>
    <row r="66" ht="24" customHeight="1" spans="1:2">
      <c r="A66" s="413" t="s">
        <v>660</v>
      </c>
      <c r="B66" s="397">
        <v>26276</v>
      </c>
    </row>
    <row r="67" ht="24" customHeight="1" spans="1:2">
      <c r="A67" s="400" t="s">
        <v>661</v>
      </c>
      <c r="B67" s="399">
        <v>26276</v>
      </c>
    </row>
    <row r="68" ht="24" customHeight="1" spans="1:2">
      <c r="A68" s="413" t="s">
        <v>662</v>
      </c>
      <c r="B68" s="397">
        <v>13000</v>
      </c>
    </row>
    <row r="69" ht="24" customHeight="1" spans="1:2">
      <c r="A69" s="400" t="s">
        <v>663</v>
      </c>
      <c r="B69" s="399">
        <v>13000</v>
      </c>
    </row>
    <row r="70" ht="24" customHeight="1" spans="1:2">
      <c r="A70" s="396" t="s">
        <v>664</v>
      </c>
      <c r="B70" s="397"/>
    </row>
    <row r="71" ht="24" customHeight="1" spans="1:2">
      <c r="A71" s="400" t="s">
        <v>665</v>
      </c>
      <c r="B71" s="399"/>
    </row>
    <row r="72" ht="24" customHeight="1" spans="1:2">
      <c r="A72" s="400" t="s">
        <v>666</v>
      </c>
      <c r="B72" s="414"/>
    </row>
    <row r="73" ht="24" customHeight="1" spans="1:2">
      <c r="A73" s="400" t="s">
        <v>667</v>
      </c>
      <c r="B73" s="399"/>
    </row>
    <row r="74" ht="24" customHeight="1" spans="1:2">
      <c r="A74" s="400" t="s">
        <v>668</v>
      </c>
      <c r="B74" s="399"/>
    </row>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sheetData>
  <mergeCells count="1">
    <mergeCell ref="A2:B2"/>
  </mergeCells>
  <printOptions horizontalCentered="1"/>
  <pageMargins left="0.590551181102362" right="0.590551181102362" top="0.78740157480315" bottom="0.78740157480315" header="0.511811023622047" footer="0.511811023622047"/>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
  <sheetViews>
    <sheetView showGridLines="0" showZeros="0" view="pageBreakPreview" zoomScaleNormal="100" workbookViewId="0">
      <selection activeCell="E10" sqref="E10"/>
    </sheetView>
  </sheetViews>
  <sheetFormatPr defaultColWidth="9" defaultRowHeight="20.25"/>
  <cols>
    <col min="1" max="1" width="48.25" style="386" customWidth="1"/>
    <col min="2" max="2" width="30.5" style="386" customWidth="1"/>
    <col min="3" max="3" width="6.75" style="387" customWidth="1"/>
    <col min="4" max="4" width="9.875" style="387" customWidth="1"/>
    <col min="5" max="6" width="9" style="387"/>
    <col min="7" max="7" width="16" style="387" customWidth="1"/>
    <col min="8" max="11" width="9" style="387"/>
    <col min="12" max="12" width="23.125" style="388" customWidth="1"/>
    <col min="13" max="14" width="19" style="388" customWidth="1"/>
    <col min="15" max="16" width="9" style="387"/>
    <col min="17" max="17" width="11.5" style="387"/>
    <col min="18" max="19" width="9" style="387"/>
    <col min="20" max="20" width="20.125" style="387" customWidth="1"/>
    <col min="21" max="16384" width="9" style="387"/>
  </cols>
  <sheetData>
    <row r="1" s="382" customFormat="1" ht="24" customHeight="1" spans="1:14">
      <c r="A1" s="382" t="s">
        <v>669</v>
      </c>
      <c r="L1" s="402"/>
      <c r="M1" s="402"/>
      <c r="N1" s="402"/>
    </row>
    <row r="2" s="383" customFormat="1" ht="60" customHeight="1" spans="1:14">
      <c r="A2" s="389" t="s">
        <v>670</v>
      </c>
      <c r="B2" s="389"/>
      <c r="L2" s="403"/>
      <c r="M2" s="403"/>
      <c r="N2" s="403"/>
    </row>
    <row r="3" s="384" customFormat="1" ht="27" customHeight="1" spans="1:14">
      <c r="A3" s="390"/>
      <c r="B3" s="391" t="s">
        <v>11</v>
      </c>
      <c r="L3" s="404"/>
      <c r="M3" s="404"/>
      <c r="N3" s="404"/>
    </row>
    <row r="4" ht="30" customHeight="1" spans="1:17">
      <c r="A4" s="284" t="s">
        <v>3</v>
      </c>
      <c r="B4" s="392" t="s">
        <v>139</v>
      </c>
      <c r="C4" s="393"/>
      <c r="D4" s="393"/>
      <c r="E4" s="393"/>
      <c r="F4" s="393"/>
      <c r="G4" s="393"/>
      <c r="H4" s="393"/>
      <c r="I4" s="393"/>
      <c r="J4" s="393"/>
      <c r="K4" s="393"/>
      <c r="L4" s="405"/>
      <c r="M4" s="405"/>
      <c r="N4" s="406"/>
      <c r="O4" s="407"/>
      <c r="P4" s="408"/>
      <c r="Q4" s="408"/>
    </row>
    <row r="5" ht="24" customHeight="1" spans="1:17">
      <c r="A5" s="394" t="s">
        <v>605</v>
      </c>
      <c r="B5" s="395">
        <v>599078</v>
      </c>
      <c r="C5" s="393"/>
      <c r="D5" s="393"/>
      <c r="E5" s="393"/>
      <c r="F5" s="393"/>
      <c r="G5" s="393"/>
      <c r="H5" s="393"/>
      <c r="I5" s="393"/>
      <c r="J5" s="393"/>
      <c r="K5" s="393"/>
      <c r="L5" s="405"/>
      <c r="M5" s="405"/>
      <c r="N5" s="405"/>
      <c r="O5" s="409"/>
      <c r="P5" s="409"/>
      <c r="Q5" s="412"/>
    </row>
    <row r="6" ht="24" customHeight="1" spans="1:17">
      <c r="A6" s="396" t="s">
        <v>606</v>
      </c>
      <c r="B6" s="397">
        <v>103490</v>
      </c>
      <c r="C6" s="393"/>
      <c r="D6" s="393"/>
      <c r="E6" s="393"/>
      <c r="F6" s="393"/>
      <c r="G6" s="393"/>
      <c r="H6" s="393"/>
      <c r="I6" s="393"/>
      <c r="J6" s="393"/>
      <c r="K6" s="393"/>
      <c r="L6" s="405"/>
      <c r="M6" s="405"/>
      <c r="N6" s="405"/>
      <c r="O6" s="409"/>
      <c r="P6" s="409"/>
      <c r="Q6" s="412"/>
    </row>
    <row r="7" ht="24" customHeight="1" spans="1:17">
      <c r="A7" s="398" t="s">
        <v>607</v>
      </c>
      <c r="B7" s="399">
        <v>74225</v>
      </c>
      <c r="C7" s="393"/>
      <c r="D7" s="393"/>
      <c r="E7" s="393"/>
      <c r="F7" s="393"/>
      <c r="G7" s="393"/>
      <c r="H7" s="393"/>
      <c r="I7" s="393"/>
      <c r="J7" s="393"/>
      <c r="K7" s="393"/>
      <c r="L7" s="405"/>
      <c r="M7" s="405"/>
      <c r="N7" s="410"/>
      <c r="O7" s="409"/>
      <c r="P7" s="409"/>
      <c r="Q7" s="412"/>
    </row>
    <row r="8" ht="24" customHeight="1" spans="1:17">
      <c r="A8" s="400" t="s">
        <v>608</v>
      </c>
      <c r="B8" s="399">
        <v>12681</v>
      </c>
      <c r="C8" s="393"/>
      <c r="D8" s="393"/>
      <c r="E8" s="393"/>
      <c r="F8" s="393"/>
      <c r="G8" s="393"/>
      <c r="H8" s="393"/>
      <c r="I8" s="393"/>
      <c r="J8" s="393"/>
      <c r="K8" s="393"/>
      <c r="L8" s="405"/>
      <c r="M8" s="405"/>
      <c r="N8" s="411"/>
      <c r="O8" s="409"/>
      <c r="P8" s="409"/>
      <c r="Q8" s="412"/>
    </row>
    <row r="9" ht="24" customHeight="1" spans="1:17">
      <c r="A9" s="400" t="s">
        <v>609</v>
      </c>
      <c r="B9" s="399">
        <v>6703</v>
      </c>
      <c r="C9" s="393"/>
      <c r="D9" s="393"/>
      <c r="E9" s="393"/>
      <c r="F9" s="393"/>
      <c r="G9" s="393"/>
      <c r="H9" s="393"/>
      <c r="I9" s="393"/>
      <c r="J9" s="393"/>
      <c r="K9" s="393"/>
      <c r="L9" s="405"/>
      <c r="M9" s="405"/>
      <c r="N9" s="405"/>
      <c r="O9" s="409"/>
      <c r="P9" s="409"/>
      <c r="Q9" s="412"/>
    </row>
    <row r="10" ht="24" customHeight="1" spans="1:17">
      <c r="A10" s="400" t="s">
        <v>610</v>
      </c>
      <c r="B10" s="399">
        <v>9881</v>
      </c>
      <c r="C10" s="393"/>
      <c r="D10" s="393"/>
      <c r="E10" s="393"/>
      <c r="F10" s="393"/>
      <c r="G10" s="393"/>
      <c r="H10" s="393"/>
      <c r="I10" s="393"/>
      <c r="J10" s="393"/>
      <c r="K10" s="393"/>
      <c r="L10" s="405"/>
      <c r="M10" s="405"/>
      <c r="N10" s="405"/>
      <c r="O10" s="409"/>
      <c r="P10" s="409"/>
      <c r="Q10" s="412"/>
    </row>
    <row r="11" ht="24" customHeight="1" spans="1:4">
      <c r="A11" s="396" t="s">
        <v>611</v>
      </c>
      <c r="B11" s="397">
        <v>54417</v>
      </c>
      <c r="C11" s="393"/>
      <c r="D11" s="393"/>
    </row>
    <row r="12" s="385" customFormat="1" ht="24" customHeight="1" spans="1:14">
      <c r="A12" s="400" t="s">
        <v>612</v>
      </c>
      <c r="B12" s="399">
        <v>7030</v>
      </c>
      <c r="C12" s="393"/>
      <c r="D12" s="393"/>
      <c r="L12" s="388"/>
      <c r="M12" s="388"/>
      <c r="N12" s="388"/>
    </row>
    <row r="13" s="385" customFormat="1" ht="24" customHeight="1" spans="1:14">
      <c r="A13" s="400" t="s">
        <v>613</v>
      </c>
      <c r="B13" s="399">
        <v>40</v>
      </c>
      <c r="C13" s="393"/>
      <c r="D13" s="393"/>
      <c r="L13" s="388"/>
      <c r="M13" s="388"/>
      <c r="N13" s="388"/>
    </row>
    <row r="14" ht="24" customHeight="1" spans="1:2">
      <c r="A14" s="400" t="s">
        <v>614</v>
      </c>
      <c r="B14" s="399">
        <v>273</v>
      </c>
    </row>
    <row r="15" ht="24" customHeight="1" spans="1:2">
      <c r="A15" s="400" t="s">
        <v>615</v>
      </c>
      <c r="B15" s="399">
        <v>26</v>
      </c>
    </row>
    <row r="16" ht="24" customHeight="1" spans="1:2">
      <c r="A16" s="400" t="s">
        <v>616</v>
      </c>
      <c r="B16" s="399">
        <v>912</v>
      </c>
    </row>
    <row r="17" ht="24" customHeight="1" spans="1:2">
      <c r="A17" s="400" t="s">
        <v>617</v>
      </c>
      <c r="B17" s="399">
        <v>185</v>
      </c>
    </row>
    <row r="18" ht="24" customHeight="1" spans="1:2">
      <c r="A18" s="400" t="s">
        <v>618</v>
      </c>
      <c r="B18" s="399">
        <v>0</v>
      </c>
    </row>
    <row r="19" ht="24" customHeight="1" spans="1:2">
      <c r="A19" s="400" t="s">
        <v>619</v>
      </c>
      <c r="B19" s="399">
        <v>385</v>
      </c>
    </row>
    <row r="20" ht="24" customHeight="1" spans="1:2">
      <c r="A20" s="400" t="s">
        <v>620</v>
      </c>
      <c r="B20" s="399">
        <v>804</v>
      </c>
    </row>
    <row r="21" ht="24" customHeight="1" spans="1:2">
      <c r="A21" s="400" t="s">
        <v>621</v>
      </c>
      <c r="B21" s="399">
        <v>44762</v>
      </c>
    </row>
    <row r="22" ht="24" customHeight="1" spans="1:2">
      <c r="A22" s="396" t="s">
        <v>622</v>
      </c>
      <c r="B22" s="397">
        <v>88932</v>
      </c>
    </row>
    <row r="23" ht="24" customHeight="1" spans="1:2">
      <c r="A23" s="400" t="s">
        <v>623</v>
      </c>
      <c r="B23" s="399"/>
    </row>
    <row r="24" ht="24" customHeight="1" spans="1:2">
      <c r="A24" s="400" t="s">
        <v>624</v>
      </c>
      <c r="B24" s="399">
        <v>33535</v>
      </c>
    </row>
    <row r="25" ht="24" customHeight="1" spans="1:2">
      <c r="A25" s="400" t="s">
        <v>625</v>
      </c>
      <c r="B25" s="399"/>
    </row>
    <row r="26" ht="24" customHeight="1" spans="1:2">
      <c r="A26" s="400" t="s">
        <v>626</v>
      </c>
      <c r="B26" s="399"/>
    </row>
    <row r="27" ht="24" customHeight="1" spans="1:2">
      <c r="A27" s="400" t="s">
        <v>627</v>
      </c>
      <c r="B27" s="399">
        <v>5200</v>
      </c>
    </row>
    <row r="28" ht="24" customHeight="1" spans="1:2">
      <c r="A28" s="400" t="s">
        <v>628</v>
      </c>
      <c r="B28" s="399"/>
    </row>
    <row r="29" ht="24" customHeight="1" spans="1:2">
      <c r="A29" s="400" t="s">
        <v>629</v>
      </c>
      <c r="B29" s="399">
        <v>50197</v>
      </c>
    </row>
    <row r="30" ht="24" customHeight="1" spans="1:2">
      <c r="A30" s="396" t="s">
        <v>630</v>
      </c>
      <c r="B30" s="397">
        <v>30</v>
      </c>
    </row>
    <row r="31" ht="24" customHeight="1" spans="1:2">
      <c r="A31" s="400" t="s">
        <v>623</v>
      </c>
      <c r="B31" s="401"/>
    </row>
    <row r="32" ht="24" customHeight="1" spans="1:2">
      <c r="A32" s="400" t="s">
        <v>624</v>
      </c>
      <c r="B32" s="399">
        <v>30</v>
      </c>
    </row>
    <row r="33" ht="24" customHeight="1" spans="1:2">
      <c r="A33" s="400" t="s">
        <v>625</v>
      </c>
      <c r="B33" s="399"/>
    </row>
    <row r="34" ht="24" customHeight="1" spans="1:2">
      <c r="A34" s="400" t="s">
        <v>627</v>
      </c>
      <c r="B34" s="399"/>
    </row>
    <row r="35" ht="24" customHeight="1" spans="1:2">
      <c r="A35" s="400" t="s">
        <v>628</v>
      </c>
      <c r="B35" s="399"/>
    </row>
    <row r="36" ht="24" customHeight="1" spans="1:2">
      <c r="A36" s="400" t="s">
        <v>629</v>
      </c>
      <c r="B36" s="399"/>
    </row>
    <row r="37" ht="24" customHeight="1" spans="1:2">
      <c r="A37" s="396" t="s">
        <v>631</v>
      </c>
      <c r="B37" s="397">
        <v>150368</v>
      </c>
    </row>
    <row r="38" ht="24" customHeight="1" spans="1:2">
      <c r="A38" s="400" t="s">
        <v>632</v>
      </c>
      <c r="B38" s="399">
        <v>132993</v>
      </c>
    </row>
    <row r="39" ht="24" customHeight="1" spans="1:2">
      <c r="A39" s="400" t="s">
        <v>633</v>
      </c>
      <c r="B39" s="399">
        <v>17375</v>
      </c>
    </row>
    <row r="40" ht="24" customHeight="1" spans="1:2">
      <c r="A40" s="400" t="s">
        <v>634</v>
      </c>
      <c r="B40" s="399"/>
    </row>
    <row r="41" ht="24" customHeight="1" spans="1:2">
      <c r="A41" s="396" t="s">
        <v>635</v>
      </c>
      <c r="B41" s="397">
        <v>438</v>
      </c>
    </row>
    <row r="42" ht="24" customHeight="1" spans="1:2">
      <c r="A42" s="400" t="s">
        <v>636</v>
      </c>
      <c r="B42" s="399">
        <v>314</v>
      </c>
    </row>
    <row r="43" ht="24" customHeight="1" spans="1:2">
      <c r="A43" s="400" t="s">
        <v>637</v>
      </c>
      <c r="B43" s="399">
        <v>124</v>
      </c>
    </row>
    <row r="44" ht="24" customHeight="1" spans="1:2">
      <c r="A44" s="396" t="s">
        <v>638</v>
      </c>
      <c r="B44" s="397">
        <v>3</v>
      </c>
    </row>
    <row r="45" ht="24" customHeight="1" spans="1:2">
      <c r="A45" s="400" t="s">
        <v>639</v>
      </c>
      <c r="B45" s="399"/>
    </row>
    <row r="46" ht="24" customHeight="1" spans="1:2">
      <c r="A46" s="400" t="s">
        <v>640</v>
      </c>
      <c r="B46" s="399"/>
    </row>
    <row r="47" ht="24" customHeight="1" spans="1:2">
      <c r="A47" s="400" t="s">
        <v>641</v>
      </c>
      <c r="B47" s="399">
        <v>3</v>
      </c>
    </row>
    <row r="48" ht="24" customHeight="1" spans="1:2">
      <c r="A48" s="396" t="s">
        <v>642</v>
      </c>
      <c r="B48" s="399"/>
    </row>
    <row r="49" ht="24" customHeight="1" spans="1:2">
      <c r="A49" s="400" t="s">
        <v>643</v>
      </c>
      <c r="B49" s="399"/>
    </row>
    <row r="50" ht="24" customHeight="1" spans="1:2">
      <c r="A50" s="400" t="s">
        <v>644</v>
      </c>
      <c r="B50" s="399"/>
    </row>
    <row r="51" ht="24" customHeight="1" spans="1:2">
      <c r="A51" s="396" t="s">
        <v>645</v>
      </c>
      <c r="B51" s="397">
        <v>87968</v>
      </c>
    </row>
    <row r="52" ht="24" customHeight="1" spans="1:2">
      <c r="A52" s="400" t="s">
        <v>646</v>
      </c>
      <c r="B52" s="399">
        <v>57748</v>
      </c>
    </row>
    <row r="53" ht="24" customHeight="1" spans="1:2">
      <c r="A53" s="400" t="s">
        <v>647</v>
      </c>
      <c r="B53" s="399">
        <v>4982</v>
      </c>
    </row>
    <row r="54" ht="24" customHeight="1" spans="1:2">
      <c r="A54" s="400" t="s">
        <v>648</v>
      </c>
      <c r="B54" s="399"/>
    </row>
    <row r="55" ht="24" customHeight="1" spans="1:2">
      <c r="A55" s="400" t="s">
        <v>649</v>
      </c>
      <c r="B55" s="399"/>
    </row>
    <row r="56" ht="24" customHeight="1" spans="1:2">
      <c r="A56" s="400" t="s">
        <v>650</v>
      </c>
      <c r="B56" s="399">
        <v>25238</v>
      </c>
    </row>
    <row r="57" ht="24" customHeight="1" spans="1:2">
      <c r="A57" s="396" t="s">
        <v>651</v>
      </c>
      <c r="B57" s="397">
        <v>2400</v>
      </c>
    </row>
    <row r="58" ht="24" customHeight="1" spans="1:2">
      <c r="A58" s="400" t="s">
        <v>652</v>
      </c>
      <c r="B58" s="399">
        <v>2400</v>
      </c>
    </row>
    <row r="59" ht="24" customHeight="1" spans="1:2">
      <c r="A59" s="400" t="s">
        <v>653</v>
      </c>
      <c r="B59" s="399"/>
    </row>
    <row r="60" ht="24" customHeight="1" spans="1:2">
      <c r="A60" s="396" t="s">
        <v>654</v>
      </c>
      <c r="B60" s="397">
        <v>15373</v>
      </c>
    </row>
    <row r="61" ht="24" customHeight="1" spans="1:2">
      <c r="A61" s="400" t="s">
        <v>655</v>
      </c>
      <c r="B61" s="399">
        <v>15373</v>
      </c>
    </row>
    <row r="62" ht="24" customHeight="1" spans="1:2">
      <c r="A62" s="400" t="s">
        <v>656</v>
      </c>
      <c r="B62" s="399"/>
    </row>
    <row r="63" ht="24" customHeight="1" spans="1:2">
      <c r="A63" s="400" t="s">
        <v>657</v>
      </c>
      <c r="B63" s="399"/>
    </row>
    <row r="64" ht="24" customHeight="1" spans="1:2">
      <c r="A64" s="400" t="s">
        <v>658</v>
      </c>
      <c r="B64" s="399"/>
    </row>
    <row r="65" ht="24" customHeight="1" spans="1:2">
      <c r="A65" s="413" t="s">
        <v>671</v>
      </c>
      <c r="B65" s="397">
        <v>56383</v>
      </c>
    </row>
    <row r="66" ht="24" customHeight="1" spans="1:2">
      <c r="A66" s="413" t="s">
        <v>660</v>
      </c>
      <c r="B66" s="397">
        <v>26276</v>
      </c>
    </row>
    <row r="67" ht="24" customHeight="1" spans="1:2">
      <c r="A67" s="400" t="s">
        <v>661</v>
      </c>
      <c r="B67" s="399">
        <v>26276</v>
      </c>
    </row>
    <row r="68" ht="24" customHeight="1" spans="1:2">
      <c r="A68" s="413" t="s">
        <v>662</v>
      </c>
      <c r="B68" s="397">
        <v>13000</v>
      </c>
    </row>
    <row r="69" ht="24" customHeight="1" spans="1:2">
      <c r="A69" s="400" t="s">
        <v>663</v>
      </c>
      <c r="B69" s="399">
        <v>13000</v>
      </c>
    </row>
    <row r="70" ht="24" customHeight="1" spans="1:2">
      <c r="A70" s="396" t="s">
        <v>664</v>
      </c>
      <c r="B70" s="397"/>
    </row>
    <row r="71" ht="24" customHeight="1" spans="1:2">
      <c r="A71" s="400" t="s">
        <v>665</v>
      </c>
      <c r="B71" s="399"/>
    </row>
    <row r="72" ht="24" customHeight="1" spans="1:2">
      <c r="A72" s="400" t="s">
        <v>666</v>
      </c>
      <c r="B72" s="414"/>
    </row>
    <row r="73" ht="24" customHeight="1" spans="1:2">
      <c r="A73" s="400" t="s">
        <v>667</v>
      </c>
      <c r="B73" s="399"/>
    </row>
    <row r="74" ht="24" customHeight="1" spans="1:2">
      <c r="A74" s="400" t="s">
        <v>668</v>
      </c>
      <c r="B74" s="399"/>
    </row>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sheetData>
  <mergeCells count="1">
    <mergeCell ref="A2:B2"/>
  </mergeCells>
  <printOptions horizontalCentered="1"/>
  <pageMargins left="0.590551181102362" right="0.590551181102362" top="0.78740157480315" bottom="0.78740157480315" header="0.511811023622047" footer="0.511811023622047"/>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5"/>
  <sheetViews>
    <sheetView view="pageBreakPreview" zoomScaleNormal="100" workbookViewId="0">
      <selection activeCell="A16" sqref="A16"/>
    </sheetView>
  </sheetViews>
  <sheetFormatPr defaultColWidth="9" defaultRowHeight="14.25" outlineLevelCol="2"/>
  <cols>
    <col min="1" max="1" width="45.75" customWidth="1"/>
    <col min="2" max="2" width="15.625" customWidth="1"/>
    <col min="3" max="3" width="15.625" style="356" customWidth="1"/>
  </cols>
  <sheetData>
    <row r="1" s="351" customFormat="1" ht="24" customHeight="1" spans="1:3">
      <c r="A1" s="357" t="s">
        <v>672</v>
      </c>
      <c r="B1" s="358"/>
      <c r="C1" s="359"/>
    </row>
    <row r="2" s="352" customFormat="1" ht="60" customHeight="1" spans="1:3">
      <c r="A2" s="360" t="s">
        <v>673</v>
      </c>
      <c r="B2" s="360"/>
      <c r="C2" s="360"/>
    </row>
    <row r="3" s="353" customFormat="1" ht="27" customHeight="1" spans="1:3">
      <c r="A3" s="361"/>
      <c r="B3" s="361"/>
      <c r="C3" s="362" t="s">
        <v>11</v>
      </c>
    </row>
    <row r="4" s="354" customFormat="1" ht="24.95" customHeight="1" spans="1:3">
      <c r="A4" s="363" t="s">
        <v>674</v>
      </c>
      <c r="B4" s="364" t="s">
        <v>675</v>
      </c>
      <c r="C4" s="365" t="s">
        <v>676</v>
      </c>
    </row>
    <row r="5" s="354" customFormat="1" ht="24" customHeight="1" spans="1:3">
      <c r="A5" s="363" t="s">
        <v>144</v>
      </c>
      <c r="B5" s="363">
        <v>0</v>
      </c>
      <c r="C5" s="366">
        <v>0</v>
      </c>
    </row>
    <row r="6" s="354" customFormat="1" ht="24" customHeight="1" spans="1:3">
      <c r="A6" s="367" t="s">
        <v>677</v>
      </c>
      <c r="B6" s="367"/>
      <c r="C6" s="368"/>
    </row>
    <row r="7" s="354" customFormat="1" ht="24" customHeight="1" spans="1:3">
      <c r="A7" s="369" t="s">
        <v>678</v>
      </c>
      <c r="B7" s="370"/>
      <c r="C7" s="371"/>
    </row>
    <row r="8" s="354" customFormat="1" ht="24" customHeight="1" spans="1:3">
      <c r="A8" s="372" t="s">
        <v>679</v>
      </c>
      <c r="B8" s="373"/>
      <c r="C8" s="371"/>
    </row>
    <row r="9" s="354" customFormat="1" ht="24" customHeight="1" spans="1:3">
      <c r="A9" s="372" t="s">
        <v>680</v>
      </c>
      <c r="B9" s="373"/>
      <c r="C9" s="371"/>
    </row>
    <row r="10" s="354" customFormat="1" ht="24" customHeight="1" spans="1:3">
      <c r="A10" s="372" t="s">
        <v>681</v>
      </c>
      <c r="B10" s="373"/>
      <c r="C10" s="371"/>
    </row>
    <row r="11" s="354" customFormat="1" ht="24" customHeight="1" spans="1:3">
      <c r="A11" s="372" t="s">
        <v>682</v>
      </c>
      <c r="B11" s="373"/>
      <c r="C11" s="371"/>
    </row>
    <row r="12" s="354" customFormat="1" ht="24" customHeight="1" spans="1:3">
      <c r="A12" s="372" t="s">
        <v>683</v>
      </c>
      <c r="B12" s="374"/>
      <c r="C12" s="371"/>
    </row>
    <row r="13" s="355" customFormat="1" ht="24" customHeight="1" spans="1:3">
      <c r="A13" s="372" t="s">
        <v>684</v>
      </c>
      <c r="B13" s="375"/>
      <c r="C13" s="376"/>
    </row>
    <row r="14" s="355" customFormat="1" ht="24" customHeight="1" spans="1:3">
      <c r="A14" s="377" t="s">
        <v>685</v>
      </c>
      <c r="B14" s="378"/>
      <c r="C14" s="376"/>
    </row>
    <row r="15" s="355" customFormat="1" ht="24" customHeight="1" spans="1:3">
      <c r="A15" s="369" t="s">
        <v>686</v>
      </c>
      <c r="B15" s="374"/>
      <c r="C15" s="82"/>
    </row>
    <row r="16" s="354" customFormat="1" ht="24" customHeight="1" spans="1:3">
      <c r="A16" s="372" t="s">
        <v>687</v>
      </c>
      <c r="B16" s="379"/>
      <c r="C16" s="100"/>
    </row>
    <row r="17" s="354" customFormat="1" ht="24" customHeight="1" spans="1:3">
      <c r="A17" s="372" t="s">
        <v>688</v>
      </c>
      <c r="B17" s="379"/>
      <c r="C17" s="100"/>
    </row>
    <row r="18" s="354" customFormat="1" ht="24" customHeight="1" spans="1:3">
      <c r="A18" s="372" t="s">
        <v>688</v>
      </c>
      <c r="B18" s="379"/>
      <c r="C18" s="100"/>
    </row>
    <row r="19" s="354" customFormat="1" ht="24" customHeight="1" spans="1:3">
      <c r="A19" s="372" t="s">
        <v>689</v>
      </c>
      <c r="B19" s="379"/>
      <c r="C19" s="100"/>
    </row>
    <row r="20" s="354" customFormat="1" ht="24" customHeight="1" spans="1:3">
      <c r="A20" s="372" t="s">
        <v>690</v>
      </c>
      <c r="B20" s="379"/>
      <c r="C20" s="100"/>
    </row>
    <row r="21" s="354" customFormat="1" ht="24" customHeight="1" spans="1:3">
      <c r="A21" s="375" t="s">
        <v>691</v>
      </c>
      <c r="B21" s="379"/>
      <c r="C21" s="100"/>
    </row>
    <row r="22" s="354" customFormat="1" ht="24" customHeight="1" spans="1:3">
      <c r="A22" s="369" t="s">
        <v>692</v>
      </c>
      <c r="B22" s="379"/>
      <c r="C22" s="100"/>
    </row>
    <row r="23" s="354" customFormat="1" ht="24" customHeight="1" spans="1:3">
      <c r="A23" s="380" t="s">
        <v>693</v>
      </c>
      <c r="B23" s="379"/>
      <c r="C23" s="100"/>
    </row>
    <row r="24" s="354" customFormat="1" ht="24" customHeight="1" spans="1:3">
      <c r="A24" s="379" t="s">
        <v>694</v>
      </c>
      <c r="B24" s="379"/>
      <c r="C24" s="100"/>
    </row>
    <row r="25" s="354" customFormat="1" ht="24" customHeight="1" spans="1:3">
      <c r="A25" s="379" t="s">
        <v>694</v>
      </c>
      <c r="B25" s="379"/>
      <c r="C25" s="100"/>
    </row>
    <row r="26" s="354" customFormat="1" ht="24" customHeight="1" spans="1:3">
      <c r="A26" s="379"/>
      <c r="B26" s="379"/>
      <c r="C26" s="100"/>
    </row>
    <row r="27" s="354" customFormat="1" ht="24" customHeight="1" spans="1:3">
      <c r="A27" s="379"/>
      <c r="B27" s="379"/>
      <c r="C27" s="100"/>
    </row>
    <row r="28" s="354" customFormat="1" ht="24" customHeight="1" spans="1:3">
      <c r="A28" s="381" t="s">
        <v>695</v>
      </c>
      <c r="B28" s="381"/>
      <c r="C28" s="381"/>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28:C28"/>
  </mergeCells>
  <printOptions horizontalCentered="1"/>
  <pageMargins left="0.590277777777778" right="0.590277777777778" top="0.786805555555556" bottom="0.786805555555556" header="0.5" footer="0.5"/>
  <pageSetup paperSize="9" scale="9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9"/>
  <sheetViews>
    <sheetView showGridLines="0" showZeros="0" view="pageBreakPreview" zoomScale="90" zoomScaleNormal="100" workbookViewId="0">
      <selection activeCell="B22" sqref="B22"/>
    </sheetView>
  </sheetViews>
  <sheetFormatPr defaultColWidth="6.875" defaultRowHeight="15.95" customHeight="1" outlineLevelCol="1"/>
  <cols>
    <col min="1" max="1" width="57.625" style="330" customWidth="1"/>
    <col min="2" max="2" width="25.625" style="350" customWidth="1"/>
    <col min="3" max="4" width="6.875" style="330"/>
    <col min="5" max="5" width="24.5" style="330" customWidth="1"/>
    <col min="6" max="253" width="6.875" style="330"/>
    <col min="254" max="16384" width="6.875" style="26"/>
  </cols>
  <sheetData>
    <row r="1" s="325" customFormat="1" ht="24" customHeight="1" spans="1:2">
      <c r="A1" s="331" t="s">
        <v>696</v>
      </c>
      <c r="B1" s="332"/>
    </row>
    <row r="2" s="326" customFormat="1" ht="42" customHeight="1" spans="1:2">
      <c r="A2" s="333" t="s">
        <v>697</v>
      </c>
      <c r="B2" s="334"/>
    </row>
    <row r="3" s="327" customFormat="1" ht="27" customHeight="1" spans="2:2">
      <c r="B3" s="335" t="s">
        <v>11</v>
      </c>
    </row>
    <row r="4" s="328" customFormat="1" ht="26.1" customHeight="1" spans="1:2">
      <c r="A4" s="284" t="s">
        <v>3</v>
      </c>
      <c r="B4" s="316" t="s">
        <v>139</v>
      </c>
    </row>
    <row r="5" s="328" customFormat="1" ht="24" customHeight="1" spans="1:2">
      <c r="A5" s="336" t="s">
        <v>698</v>
      </c>
      <c r="B5" s="316">
        <f>B9+B11+B12</f>
        <v>224724</v>
      </c>
    </row>
    <row r="6" s="329" customFormat="1" ht="24" customHeight="1" spans="1:2">
      <c r="A6" s="337" t="s">
        <v>699</v>
      </c>
      <c r="B6" s="322"/>
    </row>
    <row r="7" s="329" customFormat="1" ht="24" customHeight="1" spans="1:2">
      <c r="A7" s="337" t="s">
        <v>700</v>
      </c>
      <c r="B7" s="322"/>
    </row>
    <row r="8" s="329" customFormat="1" ht="24" customHeight="1" spans="1:2">
      <c r="A8" s="337" t="s">
        <v>701</v>
      </c>
      <c r="B8" s="322"/>
    </row>
    <row r="9" s="329" customFormat="1" ht="24" customHeight="1" spans="1:2">
      <c r="A9" s="337" t="s">
        <v>702</v>
      </c>
      <c r="B9" s="322">
        <v>222024</v>
      </c>
    </row>
    <row r="10" s="329" customFormat="1" ht="24" customHeight="1" spans="1:2">
      <c r="A10" s="337" t="s">
        <v>703</v>
      </c>
      <c r="B10" s="322"/>
    </row>
    <row r="11" s="329" customFormat="1" ht="24" customHeight="1" spans="1:2">
      <c r="A11" s="337" t="s">
        <v>704</v>
      </c>
      <c r="B11" s="338">
        <v>200</v>
      </c>
    </row>
    <row r="12" s="329" customFormat="1" ht="24" customHeight="1" spans="1:2">
      <c r="A12" s="337" t="s">
        <v>705</v>
      </c>
      <c r="B12" s="338">
        <v>2500</v>
      </c>
    </row>
    <row r="13" s="329" customFormat="1" ht="24" customHeight="1" spans="1:2">
      <c r="A13" s="337" t="s">
        <v>221</v>
      </c>
      <c r="B13" s="338"/>
    </row>
    <row r="14" s="329" customFormat="1" ht="24" customHeight="1" spans="1:2">
      <c r="A14" s="337" t="s">
        <v>221</v>
      </c>
      <c r="B14" s="338"/>
    </row>
    <row r="15" s="329" customFormat="1" ht="24" customHeight="1" spans="1:2">
      <c r="A15" s="337" t="s">
        <v>706</v>
      </c>
      <c r="B15" s="338"/>
    </row>
    <row r="16" s="329" customFormat="1" ht="24" customHeight="1" spans="1:2">
      <c r="A16" s="336" t="s">
        <v>707</v>
      </c>
      <c r="B16" s="324"/>
    </row>
    <row r="17" s="329" customFormat="1" ht="24" customHeight="1" spans="1:2">
      <c r="A17" s="339" t="s">
        <v>708</v>
      </c>
      <c r="B17" s="338"/>
    </row>
    <row r="18" s="328" customFormat="1" ht="24" customHeight="1" spans="1:2">
      <c r="A18" s="336" t="s">
        <v>709</v>
      </c>
      <c r="B18" s="324">
        <v>45000</v>
      </c>
    </row>
    <row r="19" s="329" customFormat="1" ht="24" customHeight="1" spans="1:2">
      <c r="A19" s="337" t="s">
        <v>710</v>
      </c>
      <c r="B19" s="340"/>
    </row>
    <row r="20" s="329" customFormat="1" ht="24" customHeight="1" spans="1:2">
      <c r="A20" s="337" t="s">
        <v>711</v>
      </c>
      <c r="B20" s="340"/>
    </row>
    <row r="21" s="329" customFormat="1" ht="24" customHeight="1" spans="1:2">
      <c r="A21" s="337" t="s">
        <v>712</v>
      </c>
      <c r="B21" s="338"/>
    </row>
    <row r="22" s="329" customFormat="1" ht="24" customHeight="1" spans="1:2">
      <c r="A22" s="337" t="s">
        <v>713</v>
      </c>
      <c r="B22" s="340"/>
    </row>
    <row r="23" s="329" customFormat="1" ht="24" customHeight="1" spans="1:2">
      <c r="A23" s="337" t="s">
        <v>714</v>
      </c>
      <c r="B23" s="340"/>
    </row>
    <row r="24" s="329" customFormat="1" ht="24" customHeight="1" spans="1:2">
      <c r="A24" s="337" t="s">
        <v>221</v>
      </c>
      <c r="B24" s="338"/>
    </row>
    <row r="25" s="329" customFormat="1" ht="24" customHeight="1" spans="1:2">
      <c r="A25" s="337" t="s">
        <v>221</v>
      </c>
      <c r="B25" s="338"/>
    </row>
    <row r="26" s="329" customFormat="1" ht="24" customHeight="1" spans="1:2">
      <c r="A26" s="337" t="s">
        <v>715</v>
      </c>
      <c r="B26" s="338">
        <v>45000</v>
      </c>
    </row>
    <row r="27" s="329" customFormat="1" ht="24" customHeight="1" spans="1:2">
      <c r="A27" s="341"/>
      <c r="B27" s="338"/>
    </row>
    <row r="28" s="328" customFormat="1" ht="24" customHeight="1" spans="1:2">
      <c r="A28" s="284" t="s">
        <v>716</v>
      </c>
      <c r="B28" s="324">
        <f>B18+B5</f>
        <v>269724</v>
      </c>
    </row>
    <row r="29" s="349" customFormat="1" ht="24" customHeight="1" spans="1:2">
      <c r="A29" s="330"/>
      <c r="B29" s="350"/>
    </row>
    <row r="30" ht="24" customHeight="1"/>
    <row r="31" ht="24" customHeight="1"/>
    <row r="32" ht="24" customHeight="1"/>
    <row r="33" ht="24" customHeight="1"/>
    <row r="34" ht="24" customHeight="1"/>
    <row r="35" ht="24" customHeight="1"/>
    <row r="36" ht="24" customHeight="1"/>
    <row r="37" ht="24" customHeight="1" spans="1:1">
      <c r="A37" s="348"/>
    </row>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7"/>
  <sheetViews>
    <sheetView showGridLines="0" showZeros="0" view="pageBreakPreview" zoomScale="110" zoomScaleNormal="100" workbookViewId="0">
      <pane ySplit="4" topLeftCell="A37" activePane="bottomLeft" state="frozen"/>
      <selection/>
      <selection pane="bottomLeft" activeCell="B37" sqref="B37:B96"/>
    </sheetView>
  </sheetViews>
  <sheetFormatPr defaultColWidth="9" defaultRowHeight="15.95" customHeight="1" outlineLevelCol="1"/>
  <cols>
    <col min="1" max="1" width="60.625" style="330" customWidth="1"/>
    <col min="2" max="2" width="20.625" style="330" customWidth="1"/>
    <col min="3" max="3" width="11.875" style="330" customWidth="1"/>
    <col min="4" max="255" width="9" style="330"/>
    <col min="256" max="16384" width="9" style="26"/>
  </cols>
  <sheetData>
    <row r="1" s="325" customFormat="1" ht="24" customHeight="1" spans="1:2">
      <c r="A1" s="331" t="s">
        <v>717</v>
      </c>
      <c r="B1" s="332"/>
    </row>
    <row r="2" s="326" customFormat="1" ht="42" customHeight="1" spans="1:2">
      <c r="A2" s="333" t="s">
        <v>718</v>
      </c>
      <c r="B2" s="334"/>
    </row>
    <row r="3" s="327" customFormat="1" ht="27" customHeight="1" spans="2:2">
      <c r="B3" s="345" t="s">
        <v>11</v>
      </c>
    </row>
    <row r="4" s="328" customFormat="1" ht="23.1" customHeight="1" spans="1:2">
      <c r="A4" s="284" t="s">
        <v>3</v>
      </c>
      <c r="B4" s="316" t="s">
        <v>139</v>
      </c>
    </row>
    <row r="5" s="328" customFormat="1" ht="23.1" customHeight="1" spans="1:2">
      <c r="A5" s="303" t="s">
        <v>67</v>
      </c>
      <c r="B5" s="319"/>
    </row>
    <row r="6" s="328" customFormat="1" ht="23.1" customHeight="1" spans="1:2">
      <c r="A6" s="140" t="s">
        <v>719</v>
      </c>
      <c r="B6" s="320"/>
    </row>
    <row r="7" s="328" customFormat="1" ht="23.1" customHeight="1" spans="1:2">
      <c r="A7" s="303" t="s">
        <v>68</v>
      </c>
      <c r="B7" s="319"/>
    </row>
    <row r="8" s="328" customFormat="1" ht="23.1" customHeight="1" spans="1:2">
      <c r="A8" s="140" t="s">
        <v>720</v>
      </c>
      <c r="B8" s="320"/>
    </row>
    <row r="9" s="328" customFormat="1" ht="23.1" customHeight="1" spans="1:2">
      <c r="A9" s="140" t="s">
        <v>721</v>
      </c>
      <c r="B9" s="320"/>
    </row>
    <row r="10" s="329" customFormat="1" ht="23.1" customHeight="1" spans="1:2">
      <c r="A10" s="140" t="s">
        <v>722</v>
      </c>
      <c r="B10" s="320"/>
    </row>
    <row r="11" s="328" customFormat="1" ht="23.1" customHeight="1" spans="1:2">
      <c r="A11" s="303" t="s">
        <v>69</v>
      </c>
      <c r="B11" s="319"/>
    </row>
    <row r="12" s="329" customFormat="1" ht="23.1" customHeight="1" spans="1:2">
      <c r="A12" s="140" t="s">
        <v>723</v>
      </c>
      <c r="B12" s="320"/>
    </row>
    <row r="13" s="329" customFormat="1" ht="23.1" customHeight="1" spans="1:2">
      <c r="A13" s="140" t="s">
        <v>724</v>
      </c>
      <c r="B13" s="320"/>
    </row>
    <row r="14" s="329" customFormat="1" ht="23.1" customHeight="1" spans="1:2">
      <c r="A14" s="140" t="s">
        <v>725</v>
      </c>
      <c r="B14" s="320"/>
    </row>
    <row r="15" s="328" customFormat="1" ht="23.1" customHeight="1" spans="1:2">
      <c r="A15" s="303" t="s">
        <v>70</v>
      </c>
      <c r="B15" s="319"/>
    </row>
    <row r="16" s="329" customFormat="1" ht="23.1" customHeight="1" spans="1:2">
      <c r="A16" s="140" t="s">
        <v>726</v>
      </c>
      <c r="B16" s="320"/>
    </row>
    <row r="17" s="329" customFormat="1" ht="23.1" customHeight="1" spans="1:2">
      <c r="A17" s="140" t="s">
        <v>727</v>
      </c>
      <c r="B17" s="320"/>
    </row>
    <row r="18" s="328" customFormat="1" ht="23.1" customHeight="1" spans="1:2">
      <c r="A18" s="303" t="s">
        <v>71</v>
      </c>
      <c r="B18" s="346">
        <f>SUM(B19:B24)</f>
        <v>165538</v>
      </c>
    </row>
    <row r="19" s="329" customFormat="1" ht="23.1" customHeight="1" spans="1:2">
      <c r="A19" s="140" t="s">
        <v>72</v>
      </c>
      <c r="B19" s="346">
        <v>152211</v>
      </c>
    </row>
    <row r="20" s="329" customFormat="1" ht="23.1" customHeight="1" spans="1:2">
      <c r="A20" s="140" t="s">
        <v>73</v>
      </c>
      <c r="B20" s="346">
        <v>9675</v>
      </c>
    </row>
    <row r="21" s="329" customFormat="1" ht="23.1" customHeight="1" spans="1:2">
      <c r="A21" s="140" t="s">
        <v>74</v>
      </c>
      <c r="B21" s="346">
        <v>152</v>
      </c>
    </row>
    <row r="22" s="329" customFormat="1" ht="23.1" customHeight="1" spans="1:2">
      <c r="A22" s="140" t="s">
        <v>75</v>
      </c>
      <c r="B22" s="346">
        <v>3000</v>
      </c>
    </row>
    <row r="23" s="329" customFormat="1" ht="23.1" customHeight="1" spans="1:2">
      <c r="A23" s="140" t="s">
        <v>77</v>
      </c>
      <c r="B23" s="346">
        <v>500</v>
      </c>
    </row>
    <row r="24" s="329" customFormat="1" ht="23.1" customHeight="1" spans="1:2">
      <c r="A24" s="140" t="s">
        <v>78</v>
      </c>
      <c r="B24" s="347"/>
    </row>
    <row r="25" s="329" customFormat="1" ht="23.1" customHeight="1" spans="1:2">
      <c r="A25" s="140" t="s">
        <v>79</v>
      </c>
      <c r="B25" s="320"/>
    </row>
    <row r="26" s="329" customFormat="1" ht="23.1" customHeight="1" spans="1:2">
      <c r="A26" s="140" t="s">
        <v>80</v>
      </c>
      <c r="B26" s="320"/>
    </row>
    <row r="27" s="329" customFormat="1" ht="23.1" customHeight="1" spans="1:2">
      <c r="A27" s="140" t="s">
        <v>81</v>
      </c>
      <c r="B27" s="320"/>
    </row>
    <row r="28" s="329" customFormat="1" ht="23.1" customHeight="1" spans="1:2">
      <c r="A28" s="140" t="s">
        <v>82</v>
      </c>
      <c r="B28" s="320"/>
    </row>
    <row r="29" s="328" customFormat="1" ht="23.1" customHeight="1" spans="1:2">
      <c r="A29" s="303" t="s">
        <v>83</v>
      </c>
      <c r="B29" s="319"/>
    </row>
    <row r="30" s="329" customFormat="1" ht="23.1" customHeight="1" spans="1:2">
      <c r="A30" s="140" t="s">
        <v>728</v>
      </c>
      <c r="B30" s="320"/>
    </row>
    <row r="31" s="329" customFormat="1" ht="23.1" customHeight="1" spans="1:2">
      <c r="A31" s="140" t="s">
        <v>729</v>
      </c>
      <c r="B31" s="320"/>
    </row>
    <row r="32" s="329" customFormat="1" ht="23.1" customHeight="1" spans="1:2">
      <c r="A32" s="140" t="s">
        <v>730</v>
      </c>
      <c r="B32" s="320"/>
    </row>
    <row r="33" s="329" customFormat="1" ht="23.1" customHeight="1" spans="1:2">
      <c r="A33" s="140" t="s">
        <v>731</v>
      </c>
      <c r="B33" s="320"/>
    </row>
    <row r="34" s="328" customFormat="1" ht="23.1" customHeight="1" spans="1:2">
      <c r="A34" s="303" t="s">
        <v>84</v>
      </c>
      <c r="B34" s="319"/>
    </row>
    <row r="35" s="329" customFormat="1" ht="23.1" customHeight="1" spans="1:2">
      <c r="A35" s="140" t="s">
        <v>732</v>
      </c>
      <c r="B35" s="320"/>
    </row>
    <row r="36" s="329" customFormat="1" ht="23.1" customHeight="1" spans="1:2">
      <c r="A36" s="140" t="s">
        <v>733</v>
      </c>
      <c r="B36" s="320"/>
    </row>
    <row r="37" s="329" customFormat="1" ht="23.1" customHeight="1" spans="1:2">
      <c r="A37" s="140" t="s">
        <v>734</v>
      </c>
      <c r="B37" s="319"/>
    </row>
    <row r="38" s="329" customFormat="1" ht="23.1" customHeight="1" spans="1:2">
      <c r="A38" s="140" t="s">
        <v>735</v>
      </c>
      <c r="B38" s="320"/>
    </row>
    <row r="39" s="329" customFormat="1" ht="23.1" customHeight="1" spans="1:2">
      <c r="A39" s="140" t="s">
        <v>736</v>
      </c>
      <c r="B39" s="319"/>
    </row>
    <row r="40" s="329" customFormat="1" ht="23.1" customHeight="1" spans="1:2">
      <c r="A40" s="140" t="s">
        <v>737</v>
      </c>
      <c r="B40" s="320"/>
    </row>
    <row r="41" s="328" customFormat="1" ht="23.1" customHeight="1" spans="1:2">
      <c r="A41" s="303" t="s">
        <v>85</v>
      </c>
      <c r="B41" s="320"/>
    </row>
    <row r="42" s="329" customFormat="1" ht="23.1" customHeight="1" spans="1:2">
      <c r="A42" s="140" t="s">
        <v>738</v>
      </c>
      <c r="B42" s="320"/>
    </row>
    <row r="43" s="329" customFormat="1" ht="23.1" customHeight="1" spans="1:2">
      <c r="A43" s="303" t="s">
        <v>86</v>
      </c>
      <c r="B43" s="319"/>
    </row>
    <row r="44" s="329" customFormat="1" ht="23.1" customHeight="1" spans="1:2">
      <c r="A44" s="140" t="s">
        <v>739</v>
      </c>
      <c r="B44" s="320"/>
    </row>
    <row r="45" s="328" customFormat="1" ht="23.1" customHeight="1" spans="1:2">
      <c r="A45" s="303" t="s">
        <v>87</v>
      </c>
      <c r="B45" s="320"/>
    </row>
    <row r="46" s="329" customFormat="1" ht="23.1" customHeight="1" spans="1:2">
      <c r="A46" s="140" t="s">
        <v>740</v>
      </c>
      <c r="B46" s="320"/>
    </row>
    <row r="47" s="329" customFormat="1" ht="23.1" customHeight="1" spans="1:2">
      <c r="A47" s="140" t="s">
        <v>741</v>
      </c>
      <c r="B47" s="319"/>
    </row>
    <row r="48" s="329" customFormat="1" ht="23.1" customHeight="1" spans="1:2">
      <c r="A48" s="140" t="s">
        <v>742</v>
      </c>
      <c r="B48" s="320"/>
    </row>
    <row r="49" s="328" customFormat="1" ht="23.1" customHeight="1" spans="1:2">
      <c r="A49" s="303" t="s">
        <v>88</v>
      </c>
      <c r="B49" s="320"/>
    </row>
    <row r="50" s="328" customFormat="1" ht="23.1" customHeight="1" spans="1:2">
      <c r="A50" s="140" t="s">
        <v>743</v>
      </c>
      <c r="B50" s="319">
        <v>224724</v>
      </c>
    </row>
    <row r="51" s="328" customFormat="1" ht="23.1" customHeight="1" spans="1:2">
      <c r="A51" s="303" t="s">
        <v>89</v>
      </c>
      <c r="B51" s="320">
        <v>222024</v>
      </c>
    </row>
    <row r="52" s="329" customFormat="1" ht="23.1" customHeight="1" spans="1:2">
      <c r="A52" s="140" t="s">
        <v>744</v>
      </c>
      <c r="B52" s="320"/>
    </row>
    <row r="53" s="328" customFormat="1" ht="23.1" customHeight="1" spans="1:2">
      <c r="A53" s="303" t="s">
        <v>745</v>
      </c>
      <c r="B53" s="320"/>
    </row>
    <row r="54" s="328" customFormat="1" ht="23.1" customHeight="1" spans="1:2">
      <c r="A54" s="140" t="s">
        <v>746</v>
      </c>
      <c r="B54" s="320">
        <v>2500</v>
      </c>
    </row>
    <row r="55" s="328" customFormat="1" ht="23.1" customHeight="1" spans="1:2">
      <c r="A55" s="140" t="s">
        <v>747</v>
      </c>
      <c r="B55" s="320">
        <v>200</v>
      </c>
    </row>
    <row r="56" s="329" customFormat="1" ht="23.1" customHeight="1" spans="1:2">
      <c r="A56" s="303" t="s">
        <v>748</v>
      </c>
      <c r="B56" s="320"/>
    </row>
    <row r="57" s="329" customFormat="1" ht="23.1" customHeight="1" spans="1:2">
      <c r="A57" s="321" t="s">
        <v>749</v>
      </c>
      <c r="B57" s="320"/>
    </row>
    <row r="58" s="329" customFormat="1" ht="23.1" customHeight="1" spans="1:2">
      <c r="A58" s="321" t="s">
        <v>750</v>
      </c>
      <c r="B58" s="320"/>
    </row>
    <row r="59" s="329" customFormat="1" ht="23.1" customHeight="1" spans="1:2">
      <c r="A59" s="321" t="s">
        <v>751</v>
      </c>
      <c r="B59" s="320"/>
    </row>
    <row r="60" s="329" customFormat="1" ht="23.1" customHeight="1" spans="1:2">
      <c r="A60" s="321" t="s">
        <v>752</v>
      </c>
      <c r="B60" s="320"/>
    </row>
    <row r="61" s="329" customFormat="1" ht="23.1" customHeight="1" spans="1:2">
      <c r="A61" s="303" t="s">
        <v>753</v>
      </c>
      <c r="B61" s="319"/>
    </row>
    <row r="62" s="329" customFormat="1" ht="23.1" customHeight="1" spans="1:2">
      <c r="A62" s="323" t="s">
        <v>754</v>
      </c>
      <c r="B62" s="320"/>
    </row>
    <row r="63" s="329" customFormat="1" ht="23.1" customHeight="1" spans="1:2">
      <c r="A63" s="323" t="s">
        <v>755</v>
      </c>
      <c r="B63" s="320"/>
    </row>
    <row r="64" s="329" customFormat="1" ht="23.1" customHeight="1" spans="1:2">
      <c r="A64" s="284" t="s">
        <v>756</v>
      </c>
      <c r="B64" s="320"/>
    </row>
    <row r="65" ht="24" customHeight="1" spans="2:2">
      <c r="B65" s="320"/>
    </row>
    <row r="66" ht="24" customHeight="1" spans="2:2">
      <c r="B66" s="319"/>
    </row>
    <row r="67" ht="24" customHeight="1" spans="2:2">
      <c r="B67" s="320"/>
    </row>
    <row r="68" ht="24" customHeight="1" spans="1:2">
      <c r="A68" s="348"/>
      <c r="B68" s="320"/>
    </row>
    <row r="69" ht="24" customHeight="1" spans="2:2">
      <c r="B69" s="320"/>
    </row>
    <row r="70" ht="24" customHeight="1" spans="2:2">
      <c r="B70" s="320"/>
    </row>
    <row r="71" ht="24" customHeight="1" spans="2:2">
      <c r="B71" s="320"/>
    </row>
    <row r="72" ht="24" customHeight="1" spans="2:2">
      <c r="B72" s="320"/>
    </row>
    <row r="73" ht="24" customHeight="1" spans="2:2">
      <c r="B73" s="319"/>
    </row>
    <row r="74" ht="24" customHeight="1" spans="2:2">
      <c r="B74" s="320"/>
    </row>
    <row r="75" ht="24" customHeight="1" spans="2:2">
      <c r="B75" s="320"/>
    </row>
    <row r="76" ht="24" customHeight="1" spans="2:2">
      <c r="B76" s="320"/>
    </row>
    <row r="77" ht="24" customHeight="1" spans="2:2">
      <c r="B77" s="319">
        <v>7840</v>
      </c>
    </row>
    <row r="78" ht="24" customHeight="1" spans="2:2">
      <c r="B78" s="320">
        <v>7840</v>
      </c>
    </row>
    <row r="79" ht="24" customHeight="1" spans="2:2">
      <c r="B79" s="320"/>
    </row>
    <row r="80" ht="24" customHeight="1" spans="2:2">
      <c r="B80" s="320"/>
    </row>
    <row r="81" ht="24" customHeight="1" spans="2:2">
      <c r="B81" s="319">
        <f>B82</f>
        <v>37000</v>
      </c>
    </row>
    <row r="82" ht="24" customHeight="1" spans="2:2">
      <c r="B82" s="320">
        <v>37000</v>
      </c>
    </row>
    <row r="83" ht="24" customHeight="1" spans="2:2">
      <c r="B83" s="319">
        <f>B84</f>
        <v>160</v>
      </c>
    </row>
    <row r="84" ht="24" customHeight="1" spans="2:2">
      <c r="B84" s="320">
        <v>160</v>
      </c>
    </row>
    <row r="85" ht="24" customHeight="1" spans="2:2">
      <c r="B85" s="319"/>
    </row>
    <row r="86" ht="24" customHeight="1" spans="2:2">
      <c r="B86" s="319"/>
    </row>
    <row r="87" ht="24" customHeight="1" spans="2:2">
      <c r="B87" s="319"/>
    </row>
    <row r="88" ht="24" customHeight="1" spans="2:2">
      <c r="B88" s="316"/>
    </row>
    <row r="89" ht="24" customHeight="1" spans="2:2">
      <c r="B89" s="316"/>
    </row>
    <row r="90" ht="24" customHeight="1" spans="2:2">
      <c r="B90" s="316"/>
    </row>
    <row r="91" ht="24" customHeight="1" spans="2:2">
      <c r="B91" s="322"/>
    </row>
    <row r="92" ht="24" customHeight="1" spans="2:2">
      <c r="B92" s="322"/>
    </row>
    <row r="93" ht="24" customHeight="1" spans="2:2">
      <c r="B93" s="316"/>
    </row>
    <row r="94" ht="24" customHeight="1" spans="2:2">
      <c r="B94" s="322"/>
    </row>
    <row r="95" ht="24" customHeight="1" spans="2:2">
      <c r="B95" s="316"/>
    </row>
    <row r="96" ht="24" customHeight="1" spans="2:2">
      <c r="B96" s="324">
        <v>269724</v>
      </c>
    </row>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workbookViewId="0">
      <selection activeCell="B11" sqref="B11"/>
    </sheetView>
  </sheetViews>
  <sheetFormatPr defaultColWidth="9" defaultRowHeight="14.25" outlineLevelCol="4"/>
  <cols>
    <col min="1" max="1" width="30.625" style="292" customWidth="1"/>
    <col min="2" max="2" width="12.625" style="293" customWidth="1"/>
    <col min="3" max="3" width="30.625" style="292" customWidth="1"/>
    <col min="4" max="4" width="12.625" style="342" customWidth="1"/>
    <col min="5" max="5" width="9.375" style="292"/>
    <col min="6" max="255" width="9" style="292"/>
    <col min="256" max="16384" width="9" style="26"/>
  </cols>
  <sheetData>
    <row r="1" s="325" customFormat="1" ht="24" customHeight="1" spans="1:2">
      <c r="A1" s="331" t="s">
        <v>757</v>
      </c>
      <c r="B1" s="332"/>
    </row>
    <row r="2" s="288" customFormat="1" ht="42" customHeight="1" spans="1:4">
      <c r="A2" s="343" t="s">
        <v>758</v>
      </c>
      <c r="B2" s="344"/>
      <c r="C2" s="344"/>
      <c r="D2" s="344"/>
    </row>
    <row r="3" s="289" customFormat="1" ht="27" customHeight="1" spans="1:4">
      <c r="A3" s="298"/>
      <c r="B3" s="299"/>
      <c r="C3" s="298"/>
      <c r="D3" s="345" t="s">
        <v>11</v>
      </c>
    </row>
    <row r="4" s="290" customFormat="1" ht="30" customHeight="1" spans="1:4">
      <c r="A4" s="301" t="s">
        <v>178</v>
      </c>
      <c r="B4" s="302" t="s">
        <v>139</v>
      </c>
      <c r="C4" s="301" t="s">
        <v>179</v>
      </c>
      <c r="D4" s="302" t="s">
        <v>139</v>
      </c>
    </row>
    <row r="5" s="291" customFormat="1" ht="24" customHeight="1" spans="1:4">
      <c r="A5" s="303" t="s">
        <v>759</v>
      </c>
      <c r="B5" s="304">
        <v>269724</v>
      </c>
      <c r="C5" s="303" t="s">
        <v>760</v>
      </c>
      <c r="D5" s="304">
        <v>342963</v>
      </c>
    </row>
    <row r="6" s="291" customFormat="1" ht="24" customHeight="1" spans="1:4">
      <c r="A6" s="303" t="s">
        <v>182</v>
      </c>
      <c r="B6" s="304">
        <v>73239</v>
      </c>
      <c r="C6" s="191" t="s">
        <v>183</v>
      </c>
      <c r="D6" s="304"/>
    </row>
    <row r="7" s="291" customFormat="1" ht="24" customHeight="1" spans="1:4">
      <c r="A7" s="305" t="s">
        <v>184</v>
      </c>
      <c r="B7" s="306"/>
      <c r="C7" s="305" t="s">
        <v>185</v>
      </c>
      <c r="D7" s="307"/>
    </row>
    <row r="8" s="291" customFormat="1" ht="24" customHeight="1" spans="1:4">
      <c r="A8" s="305" t="s">
        <v>192</v>
      </c>
      <c r="B8" s="307">
        <v>73239</v>
      </c>
      <c r="C8" s="305" t="s">
        <v>191</v>
      </c>
      <c r="D8" s="307"/>
    </row>
    <row r="9" s="291" customFormat="1" ht="24" customHeight="1" spans="1:4">
      <c r="A9" s="305" t="s">
        <v>194</v>
      </c>
      <c r="B9" s="307"/>
      <c r="C9" s="308" t="s">
        <v>211</v>
      </c>
      <c r="D9" s="309"/>
    </row>
    <row r="10" s="291" customFormat="1" ht="24" customHeight="1" spans="1:4">
      <c r="A10" s="305" t="s">
        <v>202</v>
      </c>
      <c r="B10" s="307"/>
      <c r="C10" s="305" t="s">
        <v>761</v>
      </c>
      <c r="D10" s="307"/>
    </row>
    <row r="11" s="291" customFormat="1" ht="24" customHeight="1" spans="1:4">
      <c r="A11" s="310" t="s">
        <v>762</v>
      </c>
      <c r="B11" s="306"/>
      <c r="C11" s="311" t="s">
        <v>221</v>
      </c>
      <c r="D11" s="307"/>
    </row>
    <row r="12" s="291" customFormat="1" ht="24" customHeight="1" spans="1:4">
      <c r="A12" s="311" t="s">
        <v>221</v>
      </c>
      <c r="B12" s="312"/>
      <c r="C12" s="311" t="s">
        <v>221</v>
      </c>
      <c r="D12" s="307"/>
    </row>
    <row r="13" s="291" customFormat="1" ht="24" customHeight="1" spans="1:4">
      <c r="A13" s="311" t="s">
        <v>221</v>
      </c>
      <c r="B13" s="197"/>
      <c r="C13" s="305"/>
      <c r="D13" s="307"/>
    </row>
    <row r="14" s="291" customFormat="1" ht="24" customHeight="1" spans="1:4">
      <c r="A14" s="313"/>
      <c r="B14" s="197"/>
      <c r="C14" s="314"/>
      <c r="D14" s="315"/>
    </row>
    <row r="15" s="291" customFormat="1" ht="24" customHeight="1" spans="1:4">
      <c r="A15" s="142" t="s">
        <v>226</v>
      </c>
      <c r="B15" s="312">
        <f>B5+B6</f>
        <v>342963</v>
      </c>
      <c r="C15" s="316" t="s">
        <v>227</v>
      </c>
      <c r="D15" s="309">
        <v>342963</v>
      </c>
    </row>
    <row r="16" s="291" customFormat="1" ht="24" customHeight="1" spans="1:4">
      <c r="A16" s="292"/>
      <c r="B16" s="293"/>
      <c r="C16" s="292"/>
      <c r="D16" s="342"/>
    </row>
    <row r="17" s="291" customFormat="1" ht="24" customHeight="1" spans="1:5">
      <c r="A17" s="292"/>
      <c r="B17" s="293"/>
      <c r="C17" s="292"/>
      <c r="D17" s="342"/>
      <c r="E17" s="317"/>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spans="1:1">
      <c r="A28" s="291"/>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scale="9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8"/>
  <sheetViews>
    <sheetView showGridLines="0" showZeros="0" view="pageBreakPreview" zoomScaleNormal="100" workbookViewId="0">
      <selection activeCell="B13" sqref="B13"/>
    </sheetView>
  </sheetViews>
  <sheetFormatPr defaultColWidth="8.125" defaultRowHeight="15.95" customHeight="1" outlineLevelCol="1"/>
  <cols>
    <col min="1" max="1" width="57.625" style="330" customWidth="1"/>
    <col min="2" max="2" width="25.625" style="330" customWidth="1"/>
    <col min="3" max="3" width="8.125" style="330"/>
    <col min="4" max="4" width="9.375" style="330" customWidth="1"/>
    <col min="5" max="255" width="8.125" style="330"/>
    <col min="256" max="16384" width="8.125" style="26"/>
  </cols>
  <sheetData>
    <row r="1" s="325" customFormat="1" ht="24" customHeight="1" spans="1:2">
      <c r="A1" s="331" t="s">
        <v>763</v>
      </c>
      <c r="B1" s="332"/>
    </row>
    <row r="2" s="326" customFormat="1" ht="42" customHeight="1" spans="1:2">
      <c r="A2" s="333" t="s">
        <v>764</v>
      </c>
      <c r="B2" s="334"/>
    </row>
    <row r="3" s="327" customFormat="1" ht="27" customHeight="1" spans="2:2">
      <c r="B3" s="335" t="s">
        <v>11</v>
      </c>
    </row>
    <row r="4" s="328" customFormat="1" ht="26.1" customHeight="1" spans="1:2">
      <c r="A4" s="284" t="s">
        <v>3</v>
      </c>
      <c r="B4" s="316" t="s">
        <v>139</v>
      </c>
    </row>
    <row r="5" s="328" customFormat="1" ht="24" customHeight="1" spans="1:2">
      <c r="A5" s="336" t="s">
        <v>698</v>
      </c>
      <c r="B5" s="316">
        <v>224724</v>
      </c>
    </row>
    <row r="6" s="329" customFormat="1" ht="24" customHeight="1" spans="1:2">
      <c r="A6" s="337" t="s">
        <v>699</v>
      </c>
      <c r="B6" s="322"/>
    </row>
    <row r="7" s="329" customFormat="1" ht="24" customHeight="1" spans="1:2">
      <c r="A7" s="337" t="s">
        <v>700</v>
      </c>
      <c r="B7" s="322"/>
    </row>
    <row r="8" s="329" customFormat="1" ht="24" customHeight="1" spans="1:2">
      <c r="A8" s="337" t="s">
        <v>701</v>
      </c>
      <c r="B8" s="322"/>
    </row>
    <row r="9" s="329" customFormat="1" ht="24" customHeight="1" spans="1:2">
      <c r="A9" s="337" t="s">
        <v>702</v>
      </c>
      <c r="B9" s="322">
        <v>222024</v>
      </c>
    </row>
    <row r="10" s="329" customFormat="1" ht="24" customHeight="1" spans="1:2">
      <c r="A10" s="337" t="s">
        <v>703</v>
      </c>
      <c r="B10" s="322"/>
    </row>
    <row r="11" s="329" customFormat="1" ht="24" customHeight="1" spans="1:2">
      <c r="A11" s="337" t="s">
        <v>704</v>
      </c>
      <c r="B11" s="338">
        <v>200</v>
      </c>
    </row>
    <row r="12" s="329" customFormat="1" ht="24" customHeight="1" spans="1:2">
      <c r="A12" s="337" t="s">
        <v>705</v>
      </c>
      <c r="B12" s="338">
        <v>2500</v>
      </c>
    </row>
    <row r="13" s="329" customFormat="1" ht="24" customHeight="1" spans="1:2">
      <c r="A13" s="337" t="s">
        <v>221</v>
      </c>
      <c r="B13" s="338"/>
    </row>
    <row r="14" s="329" customFormat="1" ht="24" customHeight="1" spans="1:2">
      <c r="A14" s="337" t="s">
        <v>221</v>
      </c>
      <c r="B14" s="338"/>
    </row>
    <row r="15" s="329" customFormat="1" ht="24" customHeight="1" spans="1:2">
      <c r="A15" s="337" t="s">
        <v>706</v>
      </c>
      <c r="B15" s="338"/>
    </row>
    <row r="16" s="329" customFormat="1" ht="24" customHeight="1" spans="1:2">
      <c r="A16" s="336" t="s">
        <v>707</v>
      </c>
      <c r="B16" s="324"/>
    </row>
    <row r="17" s="328" customFormat="1" ht="24" customHeight="1" spans="1:2">
      <c r="A17" s="339" t="s">
        <v>708</v>
      </c>
      <c r="B17" s="338"/>
    </row>
    <row r="18" s="329" customFormat="1" ht="24" customHeight="1" spans="1:2">
      <c r="A18" s="336" t="s">
        <v>709</v>
      </c>
      <c r="B18" s="324">
        <v>45000</v>
      </c>
    </row>
    <row r="19" s="329" customFormat="1" ht="24" customHeight="1" spans="1:2">
      <c r="A19" s="337" t="s">
        <v>710</v>
      </c>
      <c r="B19" s="340"/>
    </row>
    <row r="20" s="329" customFormat="1" ht="24" customHeight="1" spans="1:2">
      <c r="A20" s="337" t="s">
        <v>711</v>
      </c>
      <c r="B20" s="340"/>
    </row>
    <row r="21" s="329" customFormat="1" ht="24" customHeight="1" spans="1:2">
      <c r="A21" s="337" t="s">
        <v>712</v>
      </c>
      <c r="B21" s="338"/>
    </row>
    <row r="22" s="329" customFormat="1" ht="24" customHeight="1" spans="1:2">
      <c r="A22" s="337" t="s">
        <v>713</v>
      </c>
      <c r="B22" s="340"/>
    </row>
    <row r="23" s="329" customFormat="1" ht="24" customHeight="1" spans="1:2">
      <c r="A23" s="337" t="s">
        <v>714</v>
      </c>
      <c r="B23" s="340"/>
    </row>
    <row r="24" s="329" customFormat="1" ht="24" customHeight="1" spans="1:2">
      <c r="A24" s="337" t="s">
        <v>221</v>
      </c>
      <c r="B24" s="338"/>
    </row>
    <row r="25" s="329" customFormat="1" ht="24" customHeight="1" spans="1:2">
      <c r="A25" s="337" t="s">
        <v>221</v>
      </c>
      <c r="B25" s="338"/>
    </row>
    <row r="26" s="329" customFormat="1" ht="24" customHeight="1" spans="1:2">
      <c r="A26" s="337" t="s">
        <v>715</v>
      </c>
      <c r="B26" s="338">
        <v>45000</v>
      </c>
    </row>
    <row r="27" s="328" customFormat="1" ht="24" customHeight="1" spans="1:2">
      <c r="A27" s="341"/>
      <c r="B27" s="338"/>
    </row>
    <row r="28" ht="24" customHeight="1" spans="1:2">
      <c r="A28" s="284" t="s">
        <v>716</v>
      </c>
      <c r="B28" s="324">
        <v>269724</v>
      </c>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opLeftCell="A7" workbookViewId="0">
      <selection activeCell="B24" sqref="B24"/>
    </sheetView>
  </sheetViews>
  <sheetFormatPr defaultColWidth="8.75" defaultRowHeight="13.5" outlineLevelCol="6"/>
  <cols>
    <col min="1" max="1" width="32.5" style="569" customWidth="1"/>
    <col min="2" max="6" width="10.625" style="569" customWidth="1"/>
    <col min="7" max="7" width="9" style="569" hidden="1" customWidth="1"/>
    <col min="8" max="16384" width="8.75" style="569"/>
  </cols>
  <sheetData>
    <row r="1" s="325" customFormat="1" ht="24" customHeight="1" spans="1:6">
      <c r="A1" s="331" t="s">
        <v>9</v>
      </c>
      <c r="B1" s="520"/>
      <c r="C1" s="332"/>
      <c r="D1" s="332"/>
      <c r="E1" s="332"/>
      <c r="F1" s="332"/>
    </row>
    <row r="2" ht="27" spans="1:6">
      <c r="A2" s="570" t="s">
        <v>10</v>
      </c>
      <c r="B2" s="570"/>
      <c r="C2" s="570"/>
      <c r="D2" s="570"/>
      <c r="E2" s="570"/>
      <c r="F2" s="570"/>
    </row>
    <row r="3" ht="14.25" spans="1:6">
      <c r="A3" s="571"/>
      <c r="B3" s="571"/>
      <c r="C3" s="572"/>
      <c r="D3" s="572"/>
      <c r="E3" s="572"/>
      <c r="F3" s="573" t="s">
        <v>11</v>
      </c>
    </row>
    <row r="4" s="568" customFormat="1" ht="30" customHeight="1" spans="1:6">
      <c r="A4" s="574" t="s">
        <v>12</v>
      </c>
      <c r="B4" s="575" t="s">
        <v>4</v>
      </c>
      <c r="C4" s="575" t="s">
        <v>13</v>
      </c>
      <c r="D4" s="575" t="s">
        <v>14</v>
      </c>
      <c r="E4" s="575" t="s">
        <v>15</v>
      </c>
      <c r="F4" s="575" t="s">
        <v>16</v>
      </c>
    </row>
    <row r="5" s="568" customFormat="1" ht="30" customHeight="1" spans="1:7">
      <c r="A5" s="379" t="s">
        <v>17</v>
      </c>
      <c r="B5" s="576">
        <v>15247</v>
      </c>
      <c r="C5" s="7">
        <v>11770</v>
      </c>
      <c r="D5" s="100">
        <v>11829</v>
      </c>
      <c r="E5" s="577">
        <f t="shared" ref="E5:E17" si="0">D5/C5</f>
        <v>1.00501274426508</v>
      </c>
      <c r="F5" s="578">
        <f t="shared" ref="F5:F17" si="1">D5/G5</f>
        <v>1.25333757151939</v>
      </c>
      <c r="G5" s="568">
        <v>9438</v>
      </c>
    </row>
    <row r="6" s="568" customFormat="1" ht="30" customHeight="1" spans="1:7">
      <c r="A6" s="379" t="s">
        <v>18</v>
      </c>
      <c r="B6" s="576">
        <v>6500</v>
      </c>
      <c r="C6" s="7">
        <v>3632</v>
      </c>
      <c r="D6" s="100">
        <v>3632</v>
      </c>
      <c r="E6" s="577">
        <f t="shared" si="0"/>
        <v>1</v>
      </c>
      <c r="F6" s="578">
        <f t="shared" si="1"/>
        <v>1.13111180317658</v>
      </c>
      <c r="G6" s="568">
        <v>3211</v>
      </c>
    </row>
    <row r="7" s="568" customFormat="1" ht="30" customHeight="1" spans="1:6">
      <c r="A7" s="379" t="s">
        <v>19</v>
      </c>
      <c r="B7" s="576"/>
      <c r="C7" s="7"/>
      <c r="D7" s="100"/>
      <c r="E7" s="577"/>
      <c r="F7" s="578"/>
    </row>
    <row r="8" s="568" customFormat="1" ht="30" customHeight="1" spans="1:7">
      <c r="A8" s="379" t="s">
        <v>20</v>
      </c>
      <c r="B8" s="576">
        <v>1500</v>
      </c>
      <c r="C8" s="7">
        <v>1120</v>
      </c>
      <c r="D8" s="100">
        <v>1123</v>
      </c>
      <c r="E8" s="577">
        <f t="shared" si="0"/>
        <v>1.00267857142857</v>
      </c>
      <c r="F8" s="578">
        <f t="shared" si="1"/>
        <v>1.09454191033138</v>
      </c>
      <c r="G8" s="579">
        <v>1026</v>
      </c>
    </row>
    <row r="9" s="568" customFormat="1" ht="30" customHeight="1" spans="1:7">
      <c r="A9" s="379" t="s">
        <v>21</v>
      </c>
      <c r="B9" s="576">
        <v>1400</v>
      </c>
      <c r="C9" s="7">
        <v>1281</v>
      </c>
      <c r="D9" s="100">
        <v>1281</v>
      </c>
      <c r="E9" s="577">
        <f t="shared" si="0"/>
        <v>1</v>
      </c>
      <c r="F9" s="578">
        <f t="shared" si="1"/>
        <v>1.51239669421488</v>
      </c>
      <c r="G9" s="579">
        <v>847</v>
      </c>
    </row>
    <row r="10" s="568" customFormat="1" ht="30" customHeight="1" spans="1:7">
      <c r="A10" s="379" t="s">
        <v>22</v>
      </c>
      <c r="B10" s="576">
        <v>10000</v>
      </c>
      <c r="C10" s="7">
        <v>7821</v>
      </c>
      <c r="D10" s="100">
        <v>7842</v>
      </c>
      <c r="E10" s="577">
        <f t="shared" si="0"/>
        <v>1.00268507863445</v>
      </c>
      <c r="F10" s="578">
        <f t="shared" si="1"/>
        <v>1.05290010741139</v>
      </c>
      <c r="G10" s="579">
        <v>7448</v>
      </c>
    </row>
    <row r="11" s="568" customFormat="1" ht="30" customHeight="1" spans="1:7">
      <c r="A11" s="379" t="s">
        <v>23</v>
      </c>
      <c r="B11" s="576">
        <v>1800</v>
      </c>
      <c r="C11" s="7">
        <v>1383</v>
      </c>
      <c r="D11" s="100">
        <v>1387</v>
      </c>
      <c r="E11" s="577">
        <f t="shared" si="0"/>
        <v>1.00289226319595</v>
      </c>
      <c r="F11" s="578">
        <f t="shared" si="1"/>
        <v>1.04129129129129</v>
      </c>
      <c r="G11" s="579">
        <v>1332</v>
      </c>
    </row>
    <row r="12" s="568" customFormat="1" ht="30" customHeight="1" spans="1:7">
      <c r="A12" s="379" t="s">
        <v>24</v>
      </c>
      <c r="B12" s="576">
        <v>1000</v>
      </c>
      <c r="C12" s="7">
        <v>1041</v>
      </c>
      <c r="D12" s="100">
        <v>1041</v>
      </c>
      <c r="E12" s="577">
        <f t="shared" si="0"/>
        <v>1</v>
      </c>
      <c r="F12" s="578">
        <f t="shared" si="1"/>
        <v>1.11456102783726</v>
      </c>
      <c r="G12" s="579">
        <v>934</v>
      </c>
    </row>
    <row r="13" s="568" customFormat="1" ht="30" customHeight="1" spans="1:7">
      <c r="A13" s="379" t="s">
        <v>25</v>
      </c>
      <c r="B13" s="576">
        <v>1200</v>
      </c>
      <c r="C13" s="7">
        <v>5123</v>
      </c>
      <c r="D13" s="100">
        <v>5124</v>
      </c>
      <c r="E13" s="577">
        <f t="shared" si="0"/>
        <v>1.0001951981261</v>
      </c>
      <c r="F13" s="578">
        <f t="shared" si="1"/>
        <v>4.17944535073409</v>
      </c>
      <c r="G13" s="579">
        <v>1226</v>
      </c>
    </row>
    <row r="14" s="568" customFormat="1" ht="30" customHeight="1" spans="1:7">
      <c r="A14" s="379" t="s">
        <v>26</v>
      </c>
      <c r="B14" s="576">
        <v>5000</v>
      </c>
      <c r="C14" s="7">
        <v>21804</v>
      </c>
      <c r="D14" s="100">
        <v>21759</v>
      </c>
      <c r="E14" s="577">
        <f t="shared" si="0"/>
        <v>0.997936158503027</v>
      </c>
      <c r="F14" s="578">
        <f t="shared" si="1"/>
        <v>9.6577896138482</v>
      </c>
      <c r="G14" s="579">
        <v>2253</v>
      </c>
    </row>
    <row r="15" s="568" customFormat="1" ht="30" customHeight="1" spans="1:7">
      <c r="A15" s="379" t="s">
        <v>27</v>
      </c>
      <c r="B15" s="576">
        <v>850</v>
      </c>
      <c r="C15" s="7">
        <v>841</v>
      </c>
      <c r="D15" s="100">
        <v>841</v>
      </c>
      <c r="E15" s="577">
        <f t="shared" si="0"/>
        <v>1</v>
      </c>
      <c r="F15" s="578">
        <f t="shared" si="1"/>
        <v>0.947072072072072</v>
      </c>
      <c r="G15" s="579">
        <v>888</v>
      </c>
    </row>
    <row r="16" s="568" customFormat="1" ht="30" customHeight="1" spans="1:7">
      <c r="A16" s="379" t="s">
        <v>28</v>
      </c>
      <c r="B16" s="576">
        <v>1000</v>
      </c>
      <c r="C16" s="7">
        <v>5340</v>
      </c>
      <c r="D16" s="100">
        <v>5333</v>
      </c>
      <c r="E16" s="577">
        <f t="shared" si="0"/>
        <v>0.998689138576779</v>
      </c>
      <c r="F16" s="578">
        <f t="shared" si="1"/>
        <v>130.073170731707</v>
      </c>
      <c r="G16" s="579">
        <v>41</v>
      </c>
    </row>
    <row r="17" s="568" customFormat="1" ht="30" customHeight="1" spans="1:7">
      <c r="A17" s="379" t="s">
        <v>29</v>
      </c>
      <c r="B17" s="576">
        <v>6000</v>
      </c>
      <c r="C17" s="7">
        <v>5021</v>
      </c>
      <c r="D17" s="100">
        <v>5050</v>
      </c>
      <c r="E17" s="577">
        <f t="shared" si="0"/>
        <v>1.00577574188409</v>
      </c>
      <c r="F17" s="578">
        <f t="shared" si="1"/>
        <v>0.783431585479367</v>
      </c>
      <c r="G17" s="579">
        <v>6446</v>
      </c>
    </row>
    <row r="18" s="568" customFormat="1" ht="30" customHeight="1" spans="1:7">
      <c r="A18" s="379" t="s">
        <v>30</v>
      </c>
      <c r="B18" s="576"/>
      <c r="C18" s="7"/>
      <c r="D18" s="100"/>
      <c r="E18" s="577"/>
      <c r="F18" s="578"/>
      <c r="G18" s="580"/>
    </row>
    <row r="19" s="568" customFormat="1" ht="30" customHeight="1" spans="1:7">
      <c r="A19" s="379" t="s">
        <v>31</v>
      </c>
      <c r="B19" s="576">
        <v>150</v>
      </c>
      <c r="C19" s="7">
        <v>141</v>
      </c>
      <c r="D19" s="100">
        <v>141</v>
      </c>
      <c r="E19" s="577">
        <f t="shared" ref="E19:E24" si="2">D19/C19</f>
        <v>1</v>
      </c>
      <c r="F19" s="578">
        <f t="shared" ref="F19:F24" si="3">D19/G19</f>
        <v>1.14634146341463</v>
      </c>
      <c r="G19" s="579">
        <v>123</v>
      </c>
    </row>
    <row r="20" s="568" customFormat="1" ht="30" customHeight="1" spans="1:7">
      <c r="A20" s="379" t="s">
        <v>32</v>
      </c>
      <c r="B20" s="576">
        <v>8</v>
      </c>
      <c r="C20" s="7">
        <v>12</v>
      </c>
      <c r="D20" s="100">
        <v>12</v>
      </c>
      <c r="E20" s="577">
        <f t="shared" si="2"/>
        <v>1</v>
      </c>
      <c r="F20" s="578">
        <f t="shared" si="3"/>
        <v>1.5</v>
      </c>
      <c r="G20" s="579">
        <v>8</v>
      </c>
    </row>
    <row r="21" s="568" customFormat="1" ht="30" customHeight="1" spans="1:7">
      <c r="A21" s="581" t="s">
        <v>33</v>
      </c>
      <c r="B21" s="105">
        <f>SUM(B5:B20)</f>
        <v>51655</v>
      </c>
      <c r="C21" s="105">
        <f>SUM(C5:C20)</f>
        <v>66330</v>
      </c>
      <c r="D21" s="105">
        <f>SUM(D5:D20)</f>
        <v>66395</v>
      </c>
      <c r="E21" s="577">
        <f t="shared" si="2"/>
        <v>1.00097994874114</v>
      </c>
      <c r="F21" s="578">
        <f t="shared" si="3"/>
        <v>1.88509695920048</v>
      </c>
      <c r="G21" s="580">
        <v>35221</v>
      </c>
    </row>
    <row r="22" s="568" customFormat="1" ht="30" customHeight="1" spans="1:7">
      <c r="A22" s="379" t="s">
        <v>34</v>
      </c>
      <c r="B22" s="582">
        <v>3300</v>
      </c>
      <c r="C22" s="7">
        <v>3352</v>
      </c>
      <c r="D22" s="100">
        <v>3368</v>
      </c>
      <c r="E22" s="577">
        <f t="shared" si="2"/>
        <v>1.00477326968974</v>
      </c>
      <c r="F22" s="578">
        <f t="shared" si="3"/>
        <v>1.05348764466688</v>
      </c>
      <c r="G22" s="579">
        <v>3197</v>
      </c>
    </row>
    <row r="23" s="568" customFormat="1" ht="30" customHeight="1" spans="1:7">
      <c r="A23" s="379" t="s">
        <v>35</v>
      </c>
      <c r="B23" s="582">
        <v>3651</v>
      </c>
      <c r="C23" s="7">
        <v>2816</v>
      </c>
      <c r="D23" s="100">
        <v>2815</v>
      </c>
      <c r="E23" s="577">
        <f t="shared" si="2"/>
        <v>0.999644886363636</v>
      </c>
      <c r="F23" s="578">
        <f t="shared" si="3"/>
        <v>1.89946018893387</v>
      </c>
      <c r="G23" s="579">
        <v>1482</v>
      </c>
    </row>
    <row r="24" s="568" customFormat="1" ht="30" customHeight="1" spans="1:7">
      <c r="A24" s="379" t="s">
        <v>36</v>
      </c>
      <c r="B24" s="582">
        <v>6000</v>
      </c>
      <c r="C24" s="7">
        <v>7209</v>
      </c>
      <c r="D24" s="100">
        <v>7208</v>
      </c>
      <c r="E24" s="577">
        <f t="shared" si="2"/>
        <v>0.999861284505479</v>
      </c>
      <c r="F24" s="578">
        <f t="shared" si="3"/>
        <v>6.96425120772947</v>
      </c>
      <c r="G24" s="579">
        <v>1035</v>
      </c>
    </row>
    <row r="25" s="568" customFormat="1" ht="30" customHeight="1" spans="1:7">
      <c r="A25" s="379" t="s">
        <v>37</v>
      </c>
      <c r="B25" s="582"/>
      <c r="C25" s="7"/>
      <c r="D25" s="100"/>
      <c r="E25" s="577"/>
      <c r="F25" s="578"/>
      <c r="G25" s="579"/>
    </row>
    <row r="26" s="568" customFormat="1" ht="30" customHeight="1" spans="1:7">
      <c r="A26" s="379" t="s">
        <v>38</v>
      </c>
      <c r="B26" s="582">
        <v>143739</v>
      </c>
      <c r="C26" s="7">
        <v>125073</v>
      </c>
      <c r="D26" s="100">
        <v>125080</v>
      </c>
      <c r="E26" s="577">
        <f t="shared" ref="E26:E27" si="4">D26/C26</f>
        <v>1.00005596731509</v>
      </c>
      <c r="F26" s="578">
        <f t="shared" ref="F26:F28" si="5">D26/G26</f>
        <v>1.09863855950812</v>
      </c>
      <c r="G26" s="579">
        <v>113850</v>
      </c>
    </row>
    <row r="27" s="568" customFormat="1" ht="30" customHeight="1" spans="1:7">
      <c r="A27" s="379" t="s">
        <v>39</v>
      </c>
      <c r="B27" s="582"/>
      <c r="C27" s="7">
        <v>29</v>
      </c>
      <c r="D27" s="100">
        <v>29</v>
      </c>
      <c r="E27" s="577">
        <f t="shared" si="4"/>
        <v>1</v>
      </c>
      <c r="F27" s="578">
        <f t="shared" si="5"/>
        <v>0.353658536585366</v>
      </c>
      <c r="G27" s="579">
        <v>82</v>
      </c>
    </row>
    <row r="28" s="568" customFormat="1" ht="30" customHeight="1" spans="1:7">
      <c r="A28" s="379" t="s">
        <v>40</v>
      </c>
      <c r="B28" s="582">
        <v>830</v>
      </c>
      <c r="C28" s="7"/>
      <c r="D28" s="100"/>
      <c r="E28" s="577"/>
      <c r="F28" s="578">
        <f t="shared" si="5"/>
        <v>0</v>
      </c>
      <c r="G28" s="579">
        <v>500</v>
      </c>
    </row>
    <row r="29" s="568" customFormat="1" ht="30" customHeight="1" spans="1:7">
      <c r="A29" s="379" t="s">
        <v>41</v>
      </c>
      <c r="B29" s="379"/>
      <c r="C29" s="100">
        <v>101</v>
      </c>
      <c r="D29" s="100">
        <v>101</v>
      </c>
      <c r="E29" s="577">
        <f>D29/C29</f>
        <v>1</v>
      </c>
      <c r="F29" s="578"/>
      <c r="G29" s="579">
        <v>748</v>
      </c>
    </row>
    <row r="30" s="568" customFormat="1" ht="30" customHeight="1" spans="1:7">
      <c r="A30" s="581" t="s">
        <v>42</v>
      </c>
      <c r="B30" s="105">
        <f>SUM(B22:B29)</f>
        <v>157520</v>
      </c>
      <c r="C30" s="105">
        <f>SUM(C22:C29)</f>
        <v>138580</v>
      </c>
      <c r="D30" s="105">
        <f>SUM(D22:D29)</f>
        <v>138601</v>
      </c>
      <c r="E30" s="577">
        <f>D30/C30</f>
        <v>1.00015153701833</v>
      </c>
      <c r="F30" s="578">
        <f>D30/G30</f>
        <v>1.14646715304316</v>
      </c>
      <c r="G30" s="580">
        <v>120894</v>
      </c>
    </row>
    <row r="31" s="568" customFormat="1" ht="30" customHeight="1" spans="1:7">
      <c r="A31" s="581" t="s">
        <v>43</v>
      </c>
      <c r="B31" s="105">
        <f>SUM(B30,B21)</f>
        <v>209175</v>
      </c>
      <c r="C31" s="105">
        <f>SUM(C30,C21)</f>
        <v>204910</v>
      </c>
      <c r="D31" s="105">
        <f>SUM(D30,D21)</f>
        <v>204996</v>
      </c>
      <c r="E31" s="577">
        <f>D31/C31</f>
        <v>1.0004196964521</v>
      </c>
      <c r="F31" s="578">
        <f>D31/G31</f>
        <v>1.31310892611216</v>
      </c>
      <c r="G31" s="580">
        <f>G30+G21</f>
        <v>156115</v>
      </c>
    </row>
  </sheetData>
  <mergeCells count="1">
    <mergeCell ref="A2:F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5"/>
  <sheetViews>
    <sheetView showZeros="0" view="pageBreakPreview" zoomScaleNormal="130" workbookViewId="0">
      <selection activeCell="B5" sqref="B5:B64"/>
    </sheetView>
  </sheetViews>
  <sheetFormatPr defaultColWidth="9" defaultRowHeight="14.25" outlineLevelCol="1"/>
  <cols>
    <col min="1" max="1" width="57.625" style="270" customWidth="1"/>
    <col min="2" max="2" width="25.625" style="268" customWidth="1"/>
    <col min="3" max="16384" width="9" style="270"/>
  </cols>
  <sheetData>
    <row r="1" s="123" customFormat="1" ht="24" customHeight="1" spans="1:2">
      <c r="A1" s="263" t="s">
        <v>765</v>
      </c>
      <c r="B1" s="130"/>
    </row>
    <row r="2" s="265" customFormat="1" ht="42" customHeight="1" spans="1:2">
      <c r="A2" s="318" t="s">
        <v>766</v>
      </c>
      <c r="B2" s="318"/>
    </row>
    <row r="3" s="266" customFormat="1" ht="27" customHeight="1" spans="1:2">
      <c r="A3" s="273"/>
      <c r="B3" s="274" t="s">
        <v>11</v>
      </c>
    </row>
    <row r="4" ht="27.95" customHeight="1" spans="1:2">
      <c r="A4" s="284" t="s">
        <v>3</v>
      </c>
      <c r="B4" s="276" t="s">
        <v>139</v>
      </c>
    </row>
    <row r="5" ht="24" customHeight="1" spans="1:2">
      <c r="A5" s="303" t="s">
        <v>67</v>
      </c>
      <c r="B5" s="319"/>
    </row>
    <row r="6" ht="24" customHeight="1" spans="1:2">
      <c r="A6" s="140" t="s">
        <v>719</v>
      </c>
      <c r="B6" s="320"/>
    </row>
    <row r="7" ht="24" customHeight="1" spans="1:2">
      <c r="A7" s="303" t="s">
        <v>68</v>
      </c>
      <c r="B7" s="319"/>
    </row>
    <row r="8" ht="24" customHeight="1" spans="1:2">
      <c r="A8" s="140" t="s">
        <v>720</v>
      </c>
      <c r="B8" s="320"/>
    </row>
    <row r="9" ht="24" customHeight="1" spans="1:2">
      <c r="A9" s="140" t="s">
        <v>721</v>
      </c>
      <c r="B9" s="320"/>
    </row>
    <row r="10" ht="24" customHeight="1" spans="1:2">
      <c r="A10" s="140" t="s">
        <v>722</v>
      </c>
      <c r="B10" s="320"/>
    </row>
    <row r="11" ht="24" customHeight="1" spans="1:2">
      <c r="A11" s="303" t="s">
        <v>69</v>
      </c>
      <c r="B11" s="319"/>
    </row>
    <row r="12" ht="24" customHeight="1" spans="1:2">
      <c r="A12" s="140" t="s">
        <v>723</v>
      </c>
      <c r="B12" s="320"/>
    </row>
    <row r="13" ht="24" customHeight="1" spans="1:2">
      <c r="A13" s="140" t="s">
        <v>724</v>
      </c>
      <c r="B13" s="320"/>
    </row>
    <row r="14" ht="24" customHeight="1" spans="1:2">
      <c r="A14" s="140" t="s">
        <v>725</v>
      </c>
      <c r="B14" s="320"/>
    </row>
    <row r="15" ht="24" customHeight="1" spans="1:2">
      <c r="A15" s="303" t="s">
        <v>70</v>
      </c>
      <c r="B15" s="319"/>
    </row>
    <row r="16" ht="24" customHeight="1" spans="1:2">
      <c r="A16" s="140" t="s">
        <v>726</v>
      </c>
      <c r="B16" s="320"/>
    </row>
    <row r="17" ht="24" customHeight="1" spans="1:2">
      <c r="A17" s="140" t="s">
        <v>727</v>
      </c>
      <c r="B17" s="320"/>
    </row>
    <row r="18" ht="24" customHeight="1" spans="1:2">
      <c r="A18" s="303" t="s">
        <v>71</v>
      </c>
      <c r="B18" s="319">
        <v>224724</v>
      </c>
    </row>
    <row r="19" ht="24" customHeight="1" spans="1:2">
      <c r="A19" s="140" t="s">
        <v>72</v>
      </c>
      <c r="B19" s="320">
        <v>222024</v>
      </c>
    </row>
    <row r="20" ht="24" customHeight="1" spans="1:2">
      <c r="A20" s="140" t="s">
        <v>73</v>
      </c>
      <c r="B20" s="320"/>
    </row>
    <row r="21" ht="24" customHeight="1" spans="1:2">
      <c r="A21" s="140" t="s">
        <v>74</v>
      </c>
      <c r="B21" s="320"/>
    </row>
    <row r="22" ht="24" customHeight="1" spans="1:2">
      <c r="A22" s="140" t="s">
        <v>75</v>
      </c>
      <c r="B22" s="320">
        <v>2500</v>
      </c>
    </row>
    <row r="23" ht="24" customHeight="1" spans="1:2">
      <c r="A23" s="140" t="s">
        <v>77</v>
      </c>
      <c r="B23" s="320">
        <v>200</v>
      </c>
    </row>
    <row r="24" ht="24" customHeight="1" spans="1:2">
      <c r="A24" s="140" t="s">
        <v>78</v>
      </c>
      <c r="B24" s="320"/>
    </row>
    <row r="25" ht="24" customHeight="1" spans="1:2">
      <c r="A25" s="140" t="s">
        <v>79</v>
      </c>
      <c r="B25" s="320"/>
    </row>
    <row r="26" ht="24" customHeight="1" spans="1:2">
      <c r="A26" s="140" t="s">
        <v>80</v>
      </c>
      <c r="B26" s="320"/>
    </row>
    <row r="27" ht="24" customHeight="1" spans="1:2">
      <c r="A27" s="140" t="s">
        <v>81</v>
      </c>
      <c r="B27" s="320"/>
    </row>
    <row r="28" ht="24" customHeight="1" spans="1:2">
      <c r="A28" s="140" t="s">
        <v>82</v>
      </c>
      <c r="B28" s="320"/>
    </row>
    <row r="29" ht="24" customHeight="1" spans="1:2">
      <c r="A29" s="303" t="s">
        <v>83</v>
      </c>
      <c r="B29" s="319"/>
    </row>
    <row r="30" ht="24" customHeight="1" spans="1:2">
      <c r="A30" s="140" t="s">
        <v>728</v>
      </c>
      <c r="B30" s="320"/>
    </row>
    <row r="31" ht="24" customHeight="1" spans="1:2">
      <c r="A31" s="140" t="s">
        <v>729</v>
      </c>
      <c r="B31" s="320"/>
    </row>
    <row r="32" ht="24" customHeight="1" spans="1:2">
      <c r="A32" s="140" t="s">
        <v>730</v>
      </c>
      <c r="B32" s="320"/>
    </row>
    <row r="33" ht="24" customHeight="1" spans="1:2">
      <c r="A33" s="140" t="s">
        <v>731</v>
      </c>
      <c r="B33" s="320"/>
    </row>
    <row r="34" ht="24" customHeight="1" spans="1:2">
      <c r="A34" s="303" t="s">
        <v>84</v>
      </c>
      <c r="B34" s="319"/>
    </row>
    <row r="35" ht="24" customHeight="1" spans="1:2">
      <c r="A35" s="140" t="s">
        <v>732</v>
      </c>
      <c r="B35" s="320"/>
    </row>
    <row r="36" ht="24" customHeight="1" spans="1:2">
      <c r="A36" s="140" t="s">
        <v>733</v>
      </c>
      <c r="B36" s="320"/>
    </row>
    <row r="37" ht="24" customHeight="1" spans="1:2">
      <c r="A37" s="140" t="s">
        <v>734</v>
      </c>
      <c r="B37" s="320"/>
    </row>
    <row r="38" ht="24" customHeight="1" spans="1:2">
      <c r="A38" s="140" t="s">
        <v>735</v>
      </c>
      <c r="B38" s="320"/>
    </row>
    <row r="39" ht="24" customHeight="1" spans="1:2">
      <c r="A39" s="140" t="s">
        <v>736</v>
      </c>
      <c r="B39" s="320"/>
    </row>
    <row r="40" ht="24" customHeight="1" spans="1:2">
      <c r="A40" s="140" t="s">
        <v>737</v>
      </c>
      <c r="B40" s="320"/>
    </row>
    <row r="41" ht="24" customHeight="1" spans="1:2">
      <c r="A41" s="303" t="s">
        <v>85</v>
      </c>
      <c r="B41" s="319"/>
    </row>
    <row r="42" ht="24" customHeight="1" spans="1:2">
      <c r="A42" s="140" t="s">
        <v>738</v>
      </c>
      <c r="B42" s="320"/>
    </row>
    <row r="43" ht="24" customHeight="1" spans="1:2">
      <c r="A43" s="303" t="s">
        <v>86</v>
      </c>
      <c r="B43" s="320"/>
    </row>
    <row r="44" ht="24" customHeight="1" spans="1:2">
      <c r="A44" s="140" t="s">
        <v>739</v>
      </c>
      <c r="B44" s="320"/>
    </row>
    <row r="45" ht="24" customHeight="1" spans="1:2">
      <c r="A45" s="303" t="s">
        <v>87</v>
      </c>
      <c r="B45" s="319">
        <v>7840</v>
      </c>
    </row>
    <row r="46" ht="24" customHeight="1" spans="1:2">
      <c r="A46" s="140" t="s">
        <v>740</v>
      </c>
      <c r="B46" s="320">
        <v>7840</v>
      </c>
    </row>
    <row r="47" ht="24" customHeight="1" spans="1:2">
      <c r="A47" s="140" t="s">
        <v>741</v>
      </c>
      <c r="B47" s="320"/>
    </row>
    <row r="48" ht="24" customHeight="1" spans="1:2">
      <c r="A48" s="140" t="s">
        <v>742</v>
      </c>
      <c r="B48" s="320"/>
    </row>
    <row r="49" ht="24" customHeight="1" spans="1:2">
      <c r="A49" s="303" t="s">
        <v>88</v>
      </c>
      <c r="B49" s="319">
        <f>B50</f>
        <v>37000</v>
      </c>
    </row>
    <row r="50" ht="24" customHeight="1" spans="1:2">
      <c r="A50" s="140" t="s">
        <v>743</v>
      </c>
      <c r="B50" s="320">
        <v>37000</v>
      </c>
    </row>
    <row r="51" ht="24" customHeight="1" spans="1:2">
      <c r="A51" s="303" t="s">
        <v>89</v>
      </c>
      <c r="B51" s="319">
        <f>B52</f>
        <v>160</v>
      </c>
    </row>
    <row r="52" ht="24" customHeight="1" spans="1:2">
      <c r="A52" s="140" t="s">
        <v>767</v>
      </c>
      <c r="B52" s="320">
        <v>160</v>
      </c>
    </row>
    <row r="53" ht="24" customHeight="1" spans="1:2">
      <c r="A53" s="303" t="s">
        <v>745</v>
      </c>
      <c r="B53" s="319"/>
    </row>
    <row r="54" ht="24" customHeight="1" spans="1:2">
      <c r="A54" s="140" t="s">
        <v>746</v>
      </c>
      <c r="B54" s="319"/>
    </row>
    <row r="55" ht="24" customHeight="1" spans="1:2">
      <c r="A55" s="140" t="s">
        <v>747</v>
      </c>
      <c r="B55" s="319"/>
    </row>
    <row r="56" ht="24" customHeight="1" spans="1:2">
      <c r="A56" s="303" t="s">
        <v>748</v>
      </c>
      <c r="B56" s="316"/>
    </row>
    <row r="57" ht="24" customHeight="1" spans="1:2">
      <c r="A57" s="321" t="s">
        <v>749</v>
      </c>
      <c r="B57" s="316"/>
    </row>
    <row r="58" ht="24" customHeight="1" spans="1:2">
      <c r="A58" s="321" t="s">
        <v>750</v>
      </c>
      <c r="B58" s="316"/>
    </row>
    <row r="59" ht="24" customHeight="1" spans="1:2">
      <c r="A59" s="321" t="s">
        <v>751</v>
      </c>
      <c r="B59" s="322"/>
    </row>
    <row r="60" ht="24" customHeight="1" spans="1:2">
      <c r="A60" s="321" t="s">
        <v>752</v>
      </c>
      <c r="B60" s="322"/>
    </row>
    <row r="61" ht="24" customHeight="1" spans="1:2">
      <c r="A61" s="303" t="s">
        <v>753</v>
      </c>
      <c r="B61" s="316"/>
    </row>
    <row r="62" ht="24" customHeight="1" spans="1:2">
      <c r="A62" s="323" t="s">
        <v>754</v>
      </c>
      <c r="B62" s="322"/>
    </row>
    <row r="63" ht="24" customHeight="1" spans="1:2">
      <c r="A63" s="323" t="s">
        <v>755</v>
      </c>
      <c r="B63" s="316"/>
    </row>
    <row r="64" ht="24" customHeight="1" spans="1:2">
      <c r="A64" s="284" t="s">
        <v>90</v>
      </c>
      <c r="B64" s="324">
        <v>269724</v>
      </c>
    </row>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B2"/>
  </mergeCells>
  <printOptions horizontalCentered="1"/>
  <pageMargins left="0.590551181102362" right="0.590551181102362" top="0.78740157480315" bottom="0.78740157480315" header="0.511811023622047" footer="0.511811023622047"/>
  <pageSetup paperSize="9" scale="6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2"/>
  <sheetViews>
    <sheetView showZeros="0" view="pageBreakPreview" zoomScaleNormal="100" workbookViewId="0">
      <selection activeCell="C11" sqref="C11"/>
    </sheetView>
  </sheetViews>
  <sheetFormatPr defaultColWidth="9" defaultRowHeight="14.25" outlineLevelCol="5"/>
  <cols>
    <col min="1" max="1" width="30.625" style="292" customWidth="1"/>
    <col min="2" max="2" width="12.625" style="293" customWidth="1"/>
    <col min="3" max="3" width="30.625" style="292" customWidth="1"/>
    <col min="4" max="4" width="12.625" style="293" customWidth="1"/>
    <col min="5" max="16384" width="9" style="292"/>
  </cols>
  <sheetData>
    <row r="1" s="287" customFormat="1" ht="24" customHeight="1" spans="1:3">
      <c r="A1" s="294" t="s">
        <v>768</v>
      </c>
      <c r="B1" s="295"/>
      <c r="C1" s="295"/>
    </row>
    <row r="2" s="288" customFormat="1" ht="42" customHeight="1" spans="1:4">
      <c r="A2" s="296" t="s">
        <v>769</v>
      </c>
      <c r="B2" s="297"/>
      <c r="C2" s="297"/>
      <c r="D2" s="297"/>
    </row>
    <row r="3" s="289" customFormat="1" ht="27" customHeight="1" spans="1:4">
      <c r="A3" s="298"/>
      <c r="B3" s="299"/>
      <c r="C3" s="300" t="s">
        <v>11</v>
      </c>
      <c r="D3" s="300"/>
    </row>
    <row r="4" s="290" customFormat="1" ht="30" customHeight="1" spans="1:4">
      <c r="A4" s="301" t="s">
        <v>178</v>
      </c>
      <c r="B4" s="302" t="s">
        <v>139</v>
      </c>
      <c r="C4" s="301" t="s">
        <v>179</v>
      </c>
      <c r="D4" s="302" t="s">
        <v>139</v>
      </c>
    </row>
    <row r="5" s="291" customFormat="1" ht="24" customHeight="1" spans="1:4">
      <c r="A5" s="303" t="s">
        <v>759</v>
      </c>
      <c r="B5" s="304">
        <v>269724</v>
      </c>
      <c r="C5" s="303" t="s">
        <v>760</v>
      </c>
      <c r="D5" s="304">
        <v>342963</v>
      </c>
    </row>
    <row r="6" s="291" customFormat="1" ht="24" customHeight="1" spans="1:4">
      <c r="A6" s="303" t="s">
        <v>182</v>
      </c>
      <c r="B6" s="304">
        <v>73239</v>
      </c>
      <c r="C6" s="191" t="s">
        <v>183</v>
      </c>
      <c r="D6" s="304"/>
    </row>
    <row r="7" s="291" customFormat="1" ht="24" customHeight="1" spans="1:4">
      <c r="A7" s="305" t="s">
        <v>184</v>
      </c>
      <c r="B7" s="306"/>
      <c r="C7" s="305" t="s">
        <v>185</v>
      </c>
      <c r="D7" s="307"/>
    </row>
    <row r="8" s="291" customFormat="1" ht="24" customHeight="1" spans="1:4">
      <c r="A8" s="305" t="s">
        <v>192</v>
      </c>
      <c r="B8" s="307">
        <v>73239</v>
      </c>
      <c r="C8" s="305" t="s">
        <v>191</v>
      </c>
      <c r="D8" s="307"/>
    </row>
    <row r="9" s="291" customFormat="1" ht="24" customHeight="1" spans="1:4">
      <c r="A9" s="305" t="s">
        <v>194</v>
      </c>
      <c r="B9" s="307"/>
      <c r="C9" s="308" t="s">
        <v>211</v>
      </c>
      <c r="D9" s="309"/>
    </row>
    <row r="10" s="291" customFormat="1" ht="24" customHeight="1" spans="1:4">
      <c r="A10" s="305" t="s">
        <v>202</v>
      </c>
      <c r="B10" s="307"/>
      <c r="C10" s="305" t="s">
        <v>761</v>
      </c>
      <c r="D10" s="307"/>
    </row>
    <row r="11" s="291" customFormat="1" ht="24" customHeight="1" spans="1:4">
      <c r="A11" s="310" t="s">
        <v>762</v>
      </c>
      <c r="B11" s="306"/>
      <c r="C11" s="311" t="s">
        <v>221</v>
      </c>
      <c r="D11" s="307"/>
    </row>
    <row r="12" s="291" customFormat="1" ht="24" customHeight="1" spans="1:4">
      <c r="A12" s="311" t="s">
        <v>221</v>
      </c>
      <c r="B12" s="312"/>
      <c r="C12" s="311" t="s">
        <v>221</v>
      </c>
      <c r="D12" s="307"/>
    </row>
    <row r="13" s="291" customFormat="1" ht="24" customHeight="1" spans="1:4">
      <c r="A13" s="311" t="s">
        <v>221</v>
      </c>
      <c r="B13" s="197"/>
      <c r="C13" s="305"/>
      <c r="D13" s="307"/>
    </row>
    <row r="14" s="291" customFormat="1" ht="24" customHeight="1" spans="1:4">
      <c r="A14" s="313"/>
      <c r="B14" s="197"/>
      <c r="C14" s="314"/>
      <c r="D14" s="315"/>
    </row>
    <row r="15" s="291" customFormat="1" ht="24" customHeight="1" spans="1:6">
      <c r="A15" s="142" t="s">
        <v>226</v>
      </c>
      <c r="B15" s="312">
        <f>B5+B6</f>
        <v>342963</v>
      </c>
      <c r="C15" s="316" t="s">
        <v>227</v>
      </c>
      <c r="D15" s="309">
        <v>342963</v>
      </c>
      <c r="E15" s="317"/>
      <c r="F15" s="317"/>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spans="1:1">
      <c r="A30" s="291"/>
    </row>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2">
    <mergeCell ref="A2:D2"/>
    <mergeCell ref="C3:D3"/>
  </mergeCells>
  <printOptions horizontalCentered="1"/>
  <pageMargins left="0.590277777777778" right="0.590277777777778" top="0.786805555555556" bottom="0.786805555555556" header="0.5" footer="0.5"/>
  <pageSetup paperSize="9" scale="9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U99"/>
  <sheetViews>
    <sheetView showZeros="0" view="pageBreakPreview" zoomScaleNormal="100" workbookViewId="0">
      <selection activeCell="A8" sqref="A8"/>
    </sheetView>
  </sheetViews>
  <sheetFormatPr defaultColWidth="9" defaultRowHeight="14.25"/>
  <cols>
    <col min="1" max="1" width="57.625" style="270" customWidth="1"/>
    <col min="2" max="2" width="25.625" style="268" customWidth="1"/>
    <col min="3" max="16384" width="9" style="270"/>
  </cols>
  <sheetData>
    <row r="1" s="123" customFormat="1" ht="24" customHeight="1" spans="1:2">
      <c r="A1" s="263" t="s">
        <v>770</v>
      </c>
      <c r="B1" s="130"/>
    </row>
    <row r="2" s="265" customFormat="1" ht="60" customHeight="1" spans="1:2">
      <c r="A2" s="271" t="s">
        <v>771</v>
      </c>
      <c r="B2" s="272"/>
    </row>
    <row r="3" s="266" customFormat="1" ht="27" customHeight="1" spans="1:2">
      <c r="A3" s="273"/>
      <c r="B3" s="274" t="s">
        <v>11</v>
      </c>
    </row>
    <row r="4" ht="24.95" customHeight="1" spans="1:2">
      <c r="A4" s="275" t="s">
        <v>12</v>
      </c>
      <c r="B4" s="276" t="s">
        <v>139</v>
      </c>
    </row>
    <row r="5" s="267" customFormat="1" ht="24" customHeight="1" spans="1:203">
      <c r="A5" s="277" t="s">
        <v>772</v>
      </c>
      <c r="B5" s="278"/>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c r="DZ5" s="270"/>
      <c r="EA5" s="270"/>
      <c r="EB5" s="270"/>
      <c r="EC5" s="270"/>
      <c r="ED5" s="270"/>
      <c r="EE5" s="270"/>
      <c r="EF5" s="270"/>
      <c r="EG5" s="270"/>
      <c r="EH5" s="270"/>
      <c r="EI5" s="270"/>
      <c r="EJ5" s="270"/>
      <c r="EK5" s="270"/>
      <c r="EL5" s="270"/>
      <c r="EM5" s="270"/>
      <c r="EN5" s="270"/>
      <c r="EO5" s="270"/>
      <c r="EP5" s="270"/>
      <c r="EQ5" s="270"/>
      <c r="ER5" s="270"/>
      <c r="ES5" s="270"/>
      <c r="ET5" s="270"/>
      <c r="EU5" s="270"/>
      <c r="EV5" s="270"/>
      <c r="EW5" s="270"/>
      <c r="EX5" s="270"/>
      <c r="EY5" s="270"/>
      <c r="EZ5" s="270"/>
      <c r="FA5" s="270"/>
      <c r="FB5" s="270"/>
      <c r="FC5" s="270"/>
      <c r="FD5" s="270"/>
      <c r="FE5" s="270"/>
      <c r="FF5" s="270"/>
      <c r="FG5" s="270"/>
      <c r="FH5" s="270"/>
      <c r="FI5" s="270"/>
      <c r="FJ5" s="270"/>
      <c r="FK5" s="270"/>
      <c r="FL5" s="270"/>
      <c r="FM5" s="270"/>
      <c r="FN5" s="270"/>
      <c r="FO5" s="270"/>
      <c r="FP5" s="270"/>
      <c r="FQ5" s="270"/>
      <c r="FR5" s="270"/>
      <c r="FS5" s="270"/>
      <c r="FT5" s="270"/>
      <c r="FU5" s="270"/>
      <c r="FV5" s="270"/>
      <c r="FW5" s="270"/>
      <c r="FX5" s="270"/>
      <c r="FY5" s="270"/>
      <c r="FZ5" s="270"/>
      <c r="GA5" s="270"/>
      <c r="GB5" s="270"/>
      <c r="GC5" s="270"/>
      <c r="GD5" s="270"/>
      <c r="GE5" s="270"/>
      <c r="GF5" s="270"/>
      <c r="GG5" s="270"/>
      <c r="GH5" s="270"/>
      <c r="GI5" s="270"/>
      <c r="GJ5" s="270"/>
      <c r="GK5" s="270"/>
      <c r="GL5" s="270"/>
      <c r="GM5" s="270"/>
      <c r="GN5" s="270"/>
      <c r="GO5" s="270"/>
      <c r="GP5" s="270"/>
      <c r="GQ5" s="270"/>
      <c r="GR5" s="270"/>
      <c r="GS5" s="270"/>
      <c r="GT5" s="270"/>
      <c r="GU5" s="270"/>
    </row>
    <row r="6" s="267" customFormat="1" ht="24" customHeight="1" spans="1:203">
      <c r="A6" s="279" t="s">
        <v>773</v>
      </c>
      <c r="B6" s="28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c r="DZ6" s="270"/>
      <c r="EA6" s="270"/>
      <c r="EB6" s="270"/>
      <c r="EC6" s="270"/>
      <c r="ED6" s="270"/>
      <c r="EE6" s="270"/>
      <c r="EF6" s="270"/>
      <c r="EG6" s="270"/>
      <c r="EH6" s="270"/>
      <c r="EI6" s="270"/>
      <c r="EJ6" s="270"/>
      <c r="EK6" s="270"/>
      <c r="EL6" s="270"/>
      <c r="EM6" s="270"/>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row>
    <row r="7" s="267" customFormat="1" ht="24" customHeight="1" spans="1:203">
      <c r="A7" s="279" t="s">
        <v>774</v>
      </c>
      <c r="B7" s="28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0"/>
      <c r="CB7" s="270"/>
      <c r="CC7" s="270"/>
      <c r="CD7" s="270"/>
      <c r="CE7" s="270"/>
      <c r="CF7" s="270"/>
      <c r="CG7" s="270"/>
      <c r="CH7" s="270"/>
      <c r="CI7" s="270"/>
      <c r="CJ7" s="270"/>
      <c r="CK7" s="270"/>
      <c r="CL7" s="270"/>
      <c r="CM7" s="270"/>
      <c r="CN7" s="270"/>
      <c r="CO7" s="270"/>
      <c r="CP7" s="270"/>
      <c r="CQ7" s="270"/>
      <c r="CR7" s="270"/>
      <c r="CS7" s="270"/>
      <c r="CT7" s="270"/>
      <c r="CU7" s="270"/>
      <c r="CV7" s="270"/>
      <c r="CW7" s="270"/>
      <c r="CX7" s="270"/>
      <c r="CY7" s="270"/>
      <c r="CZ7" s="270"/>
      <c r="DA7" s="270"/>
      <c r="DB7" s="270"/>
      <c r="DC7" s="270"/>
      <c r="DD7" s="270"/>
      <c r="DE7" s="270"/>
      <c r="DF7" s="270"/>
      <c r="DG7" s="270"/>
      <c r="DH7" s="270"/>
      <c r="DI7" s="270"/>
      <c r="DJ7" s="270"/>
      <c r="DK7" s="270"/>
      <c r="DL7" s="270"/>
      <c r="DM7" s="270"/>
      <c r="DN7" s="270"/>
      <c r="DO7" s="270"/>
      <c r="DP7" s="270"/>
      <c r="DQ7" s="270"/>
      <c r="DR7" s="270"/>
      <c r="DS7" s="270"/>
      <c r="DT7" s="270"/>
      <c r="DU7" s="270"/>
      <c r="DV7" s="270"/>
      <c r="DW7" s="270"/>
      <c r="DX7" s="270"/>
      <c r="DY7" s="270"/>
      <c r="DZ7" s="270"/>
      <c r="EA7" s="270"/>
      <c r="EB7" s="270"/>
      <c r="EC7" s="270"/>
      <c r="ED7" s="270"/>
      <c r="EE7" s="270"/>
      <c r="EF7" s="270"/>
      <c r="EG7" s="270"/>
      <c r="EH7" s="270"/>
      <c r="EI7" s="270"/>
      <c r="EJ7" s="270"/>
      <c r="EK7" s="270"/>
      <c r="EL7" s="270"/>
      <c r="EM7" s="270"/>
      <c r="EN7" s="270"/>
      <c r="EO7" s="270"/>
      <c r="EP7" s="270"/>
      <c r="EQ7" s="270"/>
      <c r="ER7" s="270"/>
      <c r="ES7" s="270"/>
      <c r="ET7" s="270"/>
      <c r="EU7" s="270"/>
      <c r="EV7" s="270"/>
      <c r="EW7" s="270"/>
      <c r="EX7" s="270"/>
      <c r="EY7" s="270"/>
      <c r="EZ7" s="270"/>
      <c r="FA7" s="270"/>
      <c r="FB7" s="270"/>
      <c r="FC7" s="270"/>
      <c r="FD7" s="270"/>
      <c r="FE7" s="270"/>
      <c r="FF7" s="270"/>
      <c r="FG7" s="270"/>
      <c r="FH7" s="270"/>
      <c r="FI7" s="270"/>
      <c r="FJ7" s="270"/>
      <c r="FK7" s="270"/>
      <c r="FL7" s="270"/>
      <c r="FM7" s="270"/>
      <c r="FN7" s="270"/>
      <c r="FO7" s="270"/>
      <c r="FP7" s="270"/>
      <c r="FQ7" s="270"/>
      <c r="FR7" s="270"/>
      <c r="FS7" s="270"/>
      <c r="FT7" s="270"/>
      <c r="FU7" s="270"/>
      <c r="FV7" s="270"/>
      <c r="FW7" s="270"/>
      <c r="FX7" s="270"/>
      <c r="FY7" s="270"/>
      <c r="FZ7" s="270"/>
      <c r="GA7" s="270"/>
      <c r="GB7" s="270"/>
      <c r="GC7" s="270"/>
      <c r="GD7" s="270"/>
      <c r="GE7" s="270"/>
      <c r="GF7" s="270"/>
      <c r="GG7" s="270"/>
      <c r="GH7" s="270"/>
      <c r="GI7" s="270"/>
      <c r="GJ7" s="270"/>
      <c r="GK7" s="270"/>
      <c r="GL7" s="270"/>
      <c r="GM7" s="270"/>
      <c r="GN7" s="270"/>
      <c r="GO7" s="270"/>
      <c r="GP7" s="270"/>
      <c r="GQ7" s="270"/>
      <c r="GR7" s="270"/>
      <c r="GS7" s="270"/>
      <c r="GT7" s="270"/>
      <c r="GU7" s="270"/>
    </row>
    <row r="8" s="267" customFormat="1" ht="24" customHeight="1" spans="1:203">
      <c r="A8" s="279" t="s">
        <v>221</v>
      </c>
      <c r="B8" s="28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c r="CV8" s="270"/>
      <c r="CW8" s="270"/>
      <c r="CX8" s="270"/>
      <c r="CY8" s="270"/>
      <c r="CZ8" s="270"/>
      <c r="DA8" s="270"/>
      <c r="DB8" s="270"/>
      <c r="DC8" s="270"/>
      <c r="DD8" s="270"/>
      <c r="DE8" s="270"/>
      <c r="DF8" s="270"/>
      <c r="DG8" s="270"/>
      <c r="DH8" s="270"/>
      <c r="DI8" s="270"/>
      <c r="DJ8" s="270"/>
      <c r="DK8" s="270"/>
      <c r="DL8" s="270"/>
      <c r="DM8" s="270"/>
      <c r="DN8" s="270"/>
      <c r="DO8" s="270"/>
      <c r="DP8" s="270"/>
      <c r="DQ8" s="270"/>
      <c r="DR8" s="270"/>
      <c r="DS8" s="270"/>
      <c r="DT8" s="270"/>
      <c r="DU8" s="270"/>
      <c r="DV8" s="270"/>
      <c r="DW8" s="270"/>
      <c r="DX8" s="270"/>
      <c r="DY8" s="270"/>
      <c r="DZ8" s="270"/>
      <c r="EA8" s="270"/>
      <c r="EB8" s="270"/>
      <c r="EC8" s="270"/>
      <c r="ED8" s="270"/>
      <c r="EE8" s="270"/>
      <c r="EF8" s="270"/>
      <c r="EG8" s="270"/>
      <c r="EH8" s="270"/>
      <c r="EI8" s="270"/>
      <c r="EJ8" s="270"/>
      <c r="EK8" s="270"/>
      <c r="EL8" s="270"/>
      <c r="EM8" s="270"/>
      <c r="EN8" s="270"/>
      <c r="EO8" s="270"/>
      <c r="EP8" s="270"/>
      <c r="EQ8" s="270"/>
      <c r="ER8" s="270"/>
      <c r="ES8" s="270"/>
      <c r="ET8" s="270"/>
      <c r="EU8" s="270"/>
      <c r="EV8" s="270"/>
      <c r="EW8" s="270"/>
      <c r="EX8" s="270"/>
      <c r="EY8" s="270"/>
      <c r="EZ8" s="270"/>
      <c r="FA8" s="270"/>
      <c r="FB8" s="270"/>
      <c r="FC8" s="270"/>
      <c r="FD8" s="270"/>
      <c r="FE8" s="270"/>
      <c r="FF8" s="270"/>
      <c r="FG8" s="270"/>
      <c r="FH8" s="270"/>
      <c r="FI8" s="270"/>
      <c r="FJ8" s="270"/>
      <c r="FK8" s="270"/>
      <c r="FL8" s="270"/>
      <c r="FM8" s="270"/>
      <c r="FN8" s="270"/>
      <c r="FO8" s="270"/>
      <c r="FP8" s="270"/>
      <c r="FQ8" s="270"/>
      <c r="FR8" s="270"/>
      <c r="FS8" s="270"/>
      <c r="FT8" s="270"/>
      <c r="FU8" s="270"/>
      <c r="FV8" s="270"/>
      <c r="FW8" s="270"/>
      <c r="FX8" s="270"/>
      <c r="FY8" s="270"/>
      <c r="FZ8" s="270"/>
      <c r="GA8" s="270"/>
      <c r="GB8" s="270"/>
      <c r="GC8" s="270"/>
      <c r="GD8" s="270"/>
      <c r="GE8" s="270"/>
      <c r="GF8" s="270"/>
      <c r="GG8" s="270"/>
      <c r="GH8" s="270"/>
      <c r="GI8" s="270"/>
      <c r="GJ8" s="270"/>
      <c r="GK8" s="270"/>
      <c r="GL8" s="270"/>
      <c r="GM8" s="270"/>
      <c r="GN8" s="270"/>
      <c r="GO8" s="270"/>
      <c r="GP8" s="270"/>
      <c r="GQ8" s="270"/>
      <c r="GR8" s="270"/>
      <c r="GS8" s="270"/>
      <c r="GT8" s="270"/>
      <c r="GU8" s="270"/>
    </row>
    <row r="9" s="267" customFormat="1" ht="24" customHeight="1" spans="1:203">
      <c r="A9" s="277" t="s">
        <v>775</v>
      </c>
      <c r="B9" s="281"/>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0"/>
      <c r="DQ9" s="270"/>
      <c r="DR9" s="270"/>
      <c r="DS9" s="270"/>
      <c r="DT9" s="270"/>
      <c r="DU9" s="270"/>
      <c r="DV9" s="270"/>
      <c r="DW9" s="270"/>
      <c r="DX9" s="270"/>
      <c r="DY9" s="270"/>
      <c r="DZ9" s="270"/>
      <c r="EA9" s="270"/>
      <c r="EB9" s="270"/>
      <c r="EC9" s="270"/>
      <c r="ED9" s="270"/>
      <c r="EE9" s="270"/>
      <c r="EF9" s="270"/>
      <c r="EG9" s="270"/>
      <c r="EH9" s="270"/>
      <c r="EI9" s="270"/>
      <c r="EJ9" s="270"/>
      <c r="EK9" s="270"/>
      <c r="EL9" s="270"/>
      <c r="EM9" s="270"/>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row>
    <row r="10" s="268" customFormat="1" ht="24" customHeight="1" spans="1:2">
      <c r="A10" s="282" t="s">
        <v>776</v>
      </c>
      <c r="B10" s="283"/>
    </row>
    <row r="11" s="267" customFormat="1" ht="24" customHeight="1" spans="1:203">
      <c r="A11" s="279" t="s">
        <v>777</v>
      </c>
      <c r="B11" s="28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0"/>
      <c r="AZ11" s="270"/>
      <c r="BA11" s="270"/>
      <c r="BB11" s="270"/>
      <c r="BC11" s="270"/>
      <c r="BD11" s="270"/>
      <c r="BE11" s="270"/>
      <c r="BF11" s="270"/>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70"/>
      <c r="CF11" s="270"/>
      <c r="CG11" s="270"/>
      <c r="CH11" s="270"/>
      <c r="CI11" s="270"/>
      <c r="CJ11" s="270"/>
      <c r="CK11" s="270"/>
      <c r="CL11" s="270"/>
      <c r="CM11" s="270"/>
      <c r="CN11" s="270"/>
      <c r="CO11" s="270"/>
      <c r="CP11" s="270"/>
      <c r="CQ11" s="270"/>
      <c r="CR11" s="270"/>
      <c r="CS11" s="270"/>
      <c r="CT11" s="270"/>
      <c r="CU11" s="270"/>
      <c r="CV11" s="270"/>
      <c r="CW11" s="270"/>
      <c r="CX11" s="270"/>
      <c r="CY11" s="270"/>
      <c r="CZ11" s="270"/>
      <c r="DA11" s="270"/>
      <c r="DB11" s="270"/>
      <c r="DC11" s="270"/>
      <c r="DD11" s="270"/>
      <c r="DE11" s="270"/>
      <c r="DF11" s="270"/>
      <c r="DG11" s="270"/>
      <c r="DH11" s="270"/>
      <c r="DI11" s="270"/>
      <c r="DJ11" s="270"/>
      <c r="DK11" s="270"/>
      <c r="DL11" s="270"/>
      <c r="DM11" s="270"/>
      <c r="DN11" s="270"/>
      <c r="DO11" s="270"/>
      <c r="DP11" s="270"/>
      <c r="DQ11" s="270"/>
      <c r="DR11" s="270"/>
      <c r="DS11" s="270"/>
      <c r="DT11" s="270"/>
      <c r="DU11" s="270"/>
      <c r="DV11" s="270"/>
      <c r="DW11" s="270"/>
      <c r="DX11" s="270"/>
      <c r="DY11" s="270"/>
      <c r="DZ11" s="270"/>
      <c r="EA11" s="270"/>
      <c r="EB11" s="270"/>
      <c r="EC11" s="270"/>
      <c r="ED11" s="270"/>
      <c r="EE11" s="270"/>
      <c r="EF11" s="270"/>
      <c r="EG11" s="270"/>
      <c r="EH11" s="270"/>
      <c r="EI11" s="270"/>
      <c r="EJ11" s="270"/>
      <c r="EK11" s="270"/>
      <c r="EL11" s="270"/>
      <c r="EM11" s="270"/>
      <c r="EN11" s="270"/>
      <c r="EO11" s="270"/>
      <c r="EP11" s="270"/>
      <c r="EQ11" s="270"/>
      <c r="ER11" s="270"/>
      <c r="ES11" s="270"/>
      <c r="ET11" s="270"/>
      <c r="EU11" s="270"/>
      <c r="EV11" s="270"/>
      <c r="EW11" s="270"/>
      <c r="EX11" s="270"/>
      <c r="EY11" s="270"/>
      <c r="EZ11" s="270"/>
      <c r="FA11" s="270"/>
      <c r="FB11" s="270"/>
      <c r="FC11" s="270"/>
      <c r="FD11" s="270"/>
      <c r="FE11" s="270"/>
      <c r="FF11" s="270"/>
      <c r="FG11" s="270"/>
      <c r="FH11" s="270"/>
      <c r="FI11" s="270"/>
      <c r="FJ11" s="270"/>
      <c r="FK11" s="270"/>
      <c r="FL11" s="270"/>
      <c r="FM11" s="270"/>
      <c r="FN11" s="270"/>
      <c r="FO11" s="270"/>
      <c r="FP11" s="270"/>
      <c r="FQ11" s="270"/>
      <c r="FR11" s="270"/>
      <c r="FS11" s="270"/>
      <c r="FT11" s="270"/>
      <c r="FU11" s="270"/>
      <c r="FV11" s="270"/>
      <c r="FW11" s="270"/>
      <c r="FX11" s="270"/>
      <c r="FY11" s="270"/>
      <c r="FZ11" s="270"/>
      <c r="GA11" s="270"/>
      <c r="GB11" s="270"/>
      <c r="GC11" s="270"/>
      <c r="GD11" s="270"/>
      <c r="GE11" s="270"/>
      <c r="GF11" s="270"/>
      <c r="GG11" s="270"/>
      <c r="GH11" s="270"/>
      <c r="GI11" s="270"/>
      <c r="GJ11" s="270"/>
      <c r="GK11" s="270"/>
      <c r="GL11" s="270"/>
      <c r="GM11" s="270"/>
      <c r="GN11" s="270"/>
      <c r="GO11" s="270"/>
      <c r="GP11" s="270"/>
      <c r="GQ11" s="270"/>
      <c r="GR11" s="270"/>
      <c r="GS11" s="270"/>
      <c r="GT11" s="270"/>
      <c r="GU11" s="270"/>
    </row>
    <row r="12" s="269" customFormat="1" ht="24" customHeight="1" spans="1:203">
      <c r="A12" s="279" t="s">
        <v>221</v>
      </c>
      <c r="B12" s="28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70"/>
      <c r="BC12" s="270"/>
      <c r="BD12" s="270"/>
      <c r="BE12" s="270"/>
      <c r="BF12" s="270"/>
      <c r="BG12" s="270"/>
      <c r="BH12" s="270"/>
      <c r="BI12" s="270"/>
      <c r="BJ12" s="270"/>
      <c r="BK12" s="270"/>
      <c r="BL12" s="270"/>
      <c r="BM12" s="270"/>
      <c r="BN12" s="270"/>
      <c r="BO12" s="270"/>
      <c r="BP12" s="270"/>
      <c r="BQ12" s="270"/>
      <c r="BR12" s="270"/>
      <c r="BS12" s="270"/>
      <c r="BT12" s="270"/>
      <c r="BU12" s="270"/>
      <c r="BV12" s="270"/>
      <c r="BW12" s="270"/>
      <c r="BX12" s="270"/>
      <c r="BY12" s="270"/>
      <c r="BZ12" s="270"/>
      <c r="CA12" s="270"/>
      <c r="CB12" s="270"/>
      <c r="CC12" s="270"/>
      <c r="CD12" s="270"/>
      <c r="CE12" s="270"/>
      <c r="CF12" s="270"/>
      <c r="CG12" s="270"/>
      <c r="CH12" s="270"/>
      <c r="CI12" s="270"/>
      <c r="CJ12" s="270"/>
      <c r="CK12" s="270"/>
      <c r="CL12" s="270"/>
      <c r="CM12" s="270"/>
      <c r="CN12" s="270"/>
      <c r="CO12" s="270"/>
      <c r="CP12" s="270"/>
      <c r="CQ12" s="270"/>
      <c r="CR12" s="270"/>
      <c r="CS12" s="270"/>
      <c r="CT12" s="270"/>
      <c r="CU12" s="270"/>
      <c r="CV12" s="270"/>
      <c r="CW12" s="270"/>
      <c r="CX12" s="270"/>
      <c r="CY12" s="270"/>
      <c r="CZ12" s="270"/>
      <c r="DA12" s="270"/>
      <c r="DB12" s="270"/>
      <c r="DC12" s="270"/>
      <c r="DD12" s="270"/>
      <c r="DE12" s="270"/>
      <c r="DF12" s="270"/>
      <c r="DG12" s="270"/>
      <c r="DH12" s="270"/>
      <c r="DI12" s="270"/>
      <c r="DJ12" s="270"/>
      <c r="DK12" s="270"/>
      <c r="DL12" s="270"/>
      <c r="DM12" s="270"/>
      <c r="DN12" s="270"/>
      <c r="DO12" s="270"/>
      <c r="DP12" s="270"/>
      <c r="DQ12" s="270"/>
      <c r="DR12" s="270"/>
      <c r="DS12" s="270"/>
      <c r="DT12" s="270"/>
      <c r="DU12" s="270"/>
      <c r="DV12" s="270"/>
      <c r="DW12" s="270"/>
      <c r="DX12" s="270"/>
      <c r="DY12" s="270"/>
      <c r="DZ12" s="270"/>
      <c r="EA12" s="270"/>
      <c r="EB12" s="270"/>
      <c r="EC12" s="270"/>
      <c r="ED12" s="270"/>
      <c r="EE12" s="270"/>
      <c r="EF12" s="270"/>
      <c r="EG12" s="270"/>
      <c r="EH12" s="270"/>
      <c r="EI12" s="270"/>
      <c r="EJ12" s="270"/>
      <c r="EK12" s="270"/>
      <c r="EL12" s="270"/>
      <c r="EM12" s="270"/>
      <c r="EN12" s="270"/>
      <c r="EO12" s="270"/>
      <c r="EP12" s="270"/>
      <c r="EQ12" s="270"/>
      <c r="ER12" s="270"/>
      <c r="ES12" s="270"/>
      <c r="ET12" s="270"/>
      <c r="EU12" s="270"/>
      <c r="EV12" s="270"/>
      <c r="EW12" s="270"/>
      <c r="EX12" s="270"/>
      <c r="EY12" s="270"/>
      <c r="EZ12" s="270"/>
      <c r="FA12" s="270"/>
      <c r="FB12" s="270"/>
      <c r="FC12" s="270"/>
      <c r="FD12" s="270"/>
      <c r="FE12" s="270"/>
      <c r="FF12" s="270"/>
      <c r="FG12" s="270"/>
      <c r="FH12" s="270"/>
      <c r="FI12" s="270"/>
      <c r="FJ12" s="270"/>
      <c r="FK12" s="270"/>
      <c r="FL12" s="270"/>
      <c r="FM12" s="270"/>
      <c r="FN12" s="270"/>
      <c r="FO12" s="270"/>
      <c r="FP12" s="270"/>
      <c r="FQ12" s="270"/>
      <c r="FR12" s="270"/>
      <c r="FS12" s="270"/>
      <c r="FT12" s="270"/>
      <c r="FU12" s="270"/>
      <c r="FV12" s="270"/>
      <c r="FW12" s="270"/>
      <c r="FX12" s="270"/>
      <c r="FY12" s="270"/>
      <c r="FZ12" s="270"/>
      <c r="GA12" s="270"/>
      <c r="GB12" s="270"/>
      <c r="GC12" s="270"/>
      <c r="GD12" s="270"/>
      <c r="GE12" s="270"/>
      <c r="GF12" s="270"/>
      <c r="GG12" s="270"/>
      <c r="GH12" s="270"/>
      <c r="GI12" s="270"/>
      <c r="GJ12" s="270"/>
      <c r="GK12" s="270"/>
      <c r="GL12" s="270"/>
      <c r="GM12" s="270"/>
      <c r="GN12" s="270"/>
      <c r="GO12" s="270"/>
      <c r="GP12" s="270"/>
      <c r="GQ12" s="270"/>
      <c r="GR12" s="270"/>
      <c r="GS12" s="270"/>
      <c r="GT12" s="270"/>
      <c r="GU12" s="270"/>
    </row>
    <row r="13" s="269" customFormat="1" ht="24" customHeight="1" spans="1:203">
      <c r="A13" s="279" t="s">
        <v>221</v>
      </c>
      <c r="B13" s="28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c r="CQ13" s="270"/>
      <c r="CR13" s="270"/>
      <c r="CS13" s="270"/>
      <c r="CT13" s="270"/>
      <c r="CU13" s="270"/>
      <c r="CV13" s="270"/>
      <c r="CW13" s="270"/>
      <c r="CX13" s="270"/>
      <c r="CY13" s="270"/>
      <c r="CZ13" s="270"/>
      <c r="DA13" s="270"/>
      <c r="DB13" s="270"/>
      <c r="DC13" s="270"/>
      <c r="DD13" s="270"/>
      <c r="DE13" s="270"/>
      <c r="DF13" s="270"/>
      <c r="DG13" s="270"/>
      <c r="DH13" s="270"/>
      <c r="DI13" s="270"/>
      <c r="DJ13" s="270"/>
      <c r="DK13" s="270"/>
      <c r="DL13" s="270"/>
      <c r="DM13" s="270"/>
      <c r="DN13" s="270"/>
      <c r="DO13" s="270"/>
      <c r="DP13" s="270"/>
      <c r="DQ13" s="270"/>
      <c r="DR13" s="270"/>
      <c r="DS13" s="270"/>
      <c r="DT13" s="270"/>
      <c r="DU13" s="270"/>
      <c r="DV13" s="270"/>
      <c r="DW13" s="270"/>
      <c r="DX13" s="270"/>
      <c r="DY13" s="270"/>
      <c r="DZ13" s="270"/>
      <c r="EA13" s="270"/>
      <c r="EB13" s="270"/>
      <c r="EC13" s="270"/>
      <c r="ED13" s="270"/>
      <c r="EE13" s="270"/>
      <c r="EF13" s="270"/>
      <c r="EG13" s="270"/>
      <c r="EH13" s="270"/>
      <c r="EI13" s="270"/>
      <c r="EJ13" s="270"/>
      <c r="EK13" s="270"/>
      <c r="EL13" s="270"/>
      <c r="EM13" s="270"/>
      <c r="EN13" s="270"/>
      <c r="EO13" s="270"/>
      <c r="EP13" s="270"/>
      <c r="EQ13" s="270"/>
      <c r="ER13" s="270"/>
      <c r="ES13" s="270"/>
      <c r="ET13" s="270"/>
      <c r="EU13" s="270"/>
      <c r="EV13" s="270"/>
      <c r="EW13" s="270"/>
      <c r="EX13" s="270"/>
      <c r="EY13" s="270"/>
      <c r="EZ13" s="270"/>
      <c r="FA13" s="270"/>
      <c r="FB13" s="270"/>
      <c r="FC13" s="270"/>
      <c r="FD13" s="270"/>
      <c r="FE13" s="270"/>
      <c r="FF13" s="270"/>
      <c r="FG13" s="270"/>
      <c r="FH13" s="270"/>
      <c r="FI13" s="270"/>
      <c r="FJ13" s="270"/>
      <c r="FK13" s="270"/>
      <c r="FL13" s="270"/>
      <c r="FM13" s="270"/>
      <c r="FN13" s="270"/>
      <c r="FO13" s="270"/>
      <c r="FP13" s="270"/>
      <c r="FQ13" s="270"/>
      <c r="FR13" s="270"/>
      <c r="FS13" s="270"/>
      <c r="FT13" s="270"/>
      <c r="FU13" s="270"/>
      <c r="FV13" s="270"/>
      <c r="FW13" s="270"/>
      <c r="FX13" s="270"/>
      <c r="FY13" s="270"/>
      <c r="FZ13" s="270"/>
      <c r="GA13" s="270"/>
      <c r="GB13" s="270"/>
      <c r="GC13" s="270"/>
      <c r="GD13" s="270"/>
      <c r="GE13" s="270"/>
      <c r="GF13" s="270"/>
      <c r="GG13" s="270"/>
      <c r="GH13" s="270"/>
      <c r="GI13" s="270"/>
      <c r="GJ13" s="270"/>
      <c r="GK13" s="270"/>
      <c r="GL13" s="270"/>
      <c r="GM13" s="270"/>
      <c r="GN13" s="270"/>
      <c r="GO13" s="270"/>
      <c r="GP13" s="270"/>
      <c r="GQ13" s="270"/>
      <c r="GR13" s="270"/>
      <c r="GS13" s="270"/>
      <c r="GT13" s="270"/>
      <c r="GU13" s="270"/>
    </row>
    <row r="14" s="269" customFormat="1" ht="24" customHeight="1" spans="1:203">
      <c r="A14" s="279"/>
      <c r="B14" s="28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c r="BR14" s="270"/>
      <c r="BS14" s="270"/>
      <c r="BT14" s="270"/>
      <c r="BU14" s="270"/>
      <c r="BV14" s="270"/>
      <c r="BW14" s="270"/>
      <c r="BX14" s="270"/>
      <c r="BY14" s="270"/>
      <c r="BZ14" s="270"/>
      <c r="CA14" s="270"/>
      <c r="CB14" s="270"/>
      <c r="CC14" s="270"/>
      <c r="CD14" s="270"/>
      <c r="CE14" s="270"/>
      <c r="CF14" s="270"/>
      <c r="CG14" s="270"/>
      <c r="CH14" s="270"/>
      <c r="CI14" s="270"/>
      <c r="CJ14" s="270"/>
      <c r="CK14" s="270"/>
      <c r="CL14" s="270"/>
      <c r="CM14" s="270"/>
      <c r="CN14" s="270"/>
      <c r="CO14" s="270"/>
      <c r="CP14" s="270"/>
      <c r="CQ14" s="270"/>
      <c r="CR14" s="270"/>
      <c r="CS14" s="270"/>
      <c r="CT14" s="270"/>
      <c r="CU14" s="270"/>
      <c r="CV14" s="270"/>
      <c r="CW14" s="270"/>
      <c r="CX14" s="270"/>
      <c r="CY14" s="270"/>
      <c r="CZ14" s="270"/>
      <c r="DA14" s="270"/>
      <c r="DB14" s="270"/>
      <c r="DC14" s="270"/>
      <c r="DD14" s="270"/>
      <c r="DE14" s="270"/>
      <c r="DF14" s="270"/>
      <c r="DG14" s="270"/>
      <c r="DH14" s="270"/>
      <c r="DI14" s="270"/>
      <c r="DJ14" s="270"/>
      <c r="DK14" s="270"/>
      <c r="DL14" s="270"/>
      <c r="DM14" s="270"/>
      <c r="DN14" s="270"/>
      <c r="DO14" s="270"/>
      <c r="DP14" s="270"/>
      <c r="DQ14" s="270"/>
      <c r="DR14" s="270"/>
      <c r="DS14" s="270"/>
      <c r="DT14" s="270"/>
      <c r="DU14" s="270"/>
      <c r="DV14" s="270"/>
      <c r="DW14" s="270"/>
      <c r="DX14" s="270"/>
      <c r="DY14" s="270"/>
      <c r="DZ14" s="270"/>
      <c r="EA14" s="270"/>
      <c r="EB14" s="270"/>
      <c r="EC14" s="270"/>
      <c r="ED14" s="270"/>
      <c r="EE14" s="270"/>
      <c r="EF14" s="270"/>
      <c r="EG14" s="270"/>
      <c r="EH14" s="270"/>
      <c r="EI14" s="270"/>
      <c r="EJ14" s="270"/>
      <c r="EK14" s="270"/>
      <c r="EL14" s="270"/>
      <c r="EM14" s="270"/>
      <c r="EN14" s="270"/>
      <c r="EO14" s="270"/>
      <c r="EP14" s="270"/>
      <c r="EQ14" s="270"/>
      <c r="ER14" s="270"/>
      <c r="ES14" s="270"/>
      <c r="ET14" s="270"/>
      <c r="EU14" s="270"/>
      <c r="EV14" s="270"/>
      <c r="EW14" s="270"/>
      <c r="EX14" s="270"/>
      <c r="EY14" s="270"/>
      <c r="EZ14" s="270"/>
      <c r="FA14" s="270"/>
      <c r="FB14" s="270"/>
      <c r="FC14" s="270"/>
      <c r="FD14" s="270"/>
      <c r="FE14" s="270"/>
      <c r="FF14" s="270"/>
      <c r="FG14" s="270"/>
      <c r="FH14" s="270"/>
      <c r="FI14" s="270"/>
      <c r="FJ14" s="270"/>
      <c r="FK14" s="270"/>
      <c r="FL14" s="270"/>
      <c r="FM14" s="270"/>
      <c r="FN14" s="270"/>
      <c r="FO14" s="270"/>
      <c r="FP14" s="270"/>
      <c r="FQ14" s="270"/>
      <c r="FR14" s="270"/>
      <c r="FS14" s="270"/>
      <c r="FT14" s="270"/>
      <c r="FU14" s="270"/>
      <c r="FV14" s="270"/>
      <c r="FW14" s="270"/>
      <c r="FX14" s="270"/>
      <c r="FY14" s="270"/>
      <c r="FZ14" s="270"/>
      <c r="GA14" s="270"/>
      <c r="GB14" s="270"/>
      <c r="GC14" s="270"/>
      <c r="GD14" s="270"/>
      <c r="GE14" s="270"/>
      <c r="GF14" s="270"/>
      <c r="GG14" s="270"/>
      <c r="GH14" s="270"/>
      <c r="GI14" s="270"/>
      <c r="GJ14" s="270"/>
      <c r="GK14" s="270"/>
      <c r="GL14" s="270"/>
      <c r="GM14" s="270"/>
      <c r="GN14" s="270"/>
      <c r="GO14" s="270"/>
      <c r="GP14" s="270"/>
      <c r="GQ14" s="270"/>
      <c r="GR14" s="270"/>
      <c r="GS14" s="270"/>
      <c r="GT14" s="270"/>
      <c r="GU14" s="270"/>
    </row>
    <row r="15" s="269" customFormat="1" ht="24" customHeight="1" spans="1:203">
      <c r="A15" s="279"/>
      <c r="B15" s="28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c r="CL15" s="270"/>
      <c r="CM15" s="270"/>
      <c r="CN15" s="270"/>
      <c r="CO15" s="270"/>
      <c r="CP15" s="270"/>
      <c r="CQ15" s="270"/>
      <c r="CR15" s="270"/>
      <c r="CS15" s="270"/>
      <c r="CT15" s="270"/>
      <c r="CU15" s="270"/>
      <c r="CV15" s="270"/>
      <c r="CW15" s="270"/>
      <c r="CX15" s="270"/>
      <c r="CY15" s="270"/>
      <c r="CZ15" s="270"/>
      <c r="DA15" s="270"/>
      <c r="DB15" s="270"/>
      <c r="DC15" s="270"/>
      <c r="DD15" s="270"/>
      <c r="DE15" s="270"/>
      <c r="DF15" s="270"/>
      <c r="DG15" s="270"/>
      <c r="DH15" s="270"/>
      <c r="DI15" s="270"/>
      <c r="DJ15" s="270"/>
      <c r="DK15" s="270"/>
      <c r="DL15" s="270"/>
      <c r="DM15" s="270"/>
      <c r="DN15" s="270"/>
      <c r="DO15" s="270"/>
      <c r="DP15" s="270"/>
      <c r="DQ15" s="270"/>
      <c r="DR15" s="270"/>
      <c r="DS15" s="270"/>
      <c r="DT15" s="270"/>
      <c r="DU15" s="270"/>
      <c r="DV15" s="270"/>
      <c r="DW15" s="270"/>
      <c r="DX15" s="270"/>
      <c r="DY15" s="270"/>
      <c r="DZ15" s="270"/>
      <c r="EA15" s="270"/>
      <c r="EB15" s="270"/>
      <c r="EC15" s="270"/>
      <c r="ED15" s="270"/>
      <c r="EE15" s="270"/>
      <c r="EF15" s="270"/>
      <c r="EG15" s="270"/>
      <c r="EH15" s="270"/>
      <c r="EI15" s="270"/>
      <c r="EJ15" s="270"/>
      <c r="EK15" s="270"/>
      <c r="EL15" s="270"/>
      <c r="EM15" s="270"/>
      <c r="EN15" s="270"/>
      <c r="EO15" s="270"/>
      <c r="EP15" s="270"/>
      <c r="EQ15" s="270"/>
      <c r="ER15" s="270"/>
      <c r="ES15" s="270"/>
      <c r="ET15" s="270"/>
      <c r="EU15" s="270"/>
      <c r="EV15" s="270"/>
      <c r="EW15" s="270"/>
      <c r="EX15" s="270"/>
      <c r="EY15" s="270"/>
      <c r="EZ15" s="270"/>
      <c r="FA15" s="270"/>
      <c r="FB15" s="270"/>
      <c r="FC15" s="270"/>
      <c r="FD15" s="270"/>
      <c r="FE15" s="270"/>
      <c r="FF15" s="270"/>
      <c r="FG15" s="270"/>
      <c r="FH15" s="270"/>
      <c r="FI15" s="270"/>
      <c r="FJ15" s="270"/>
      <c r="FK15" s="270"/>
      <c r="FL15" s="270"/>
      <c r="FM15" s="270"/>
      <c r="FN15" s="270"/>
      <c r="FO15" s="270"/>
      <c r="FP15" s="270"/>
      <c r="FQ15" s="270"/>
      <c r="FR15" s="270"/>
      <c r="FS15" s="270"/>
      <c r="FT15" s="270"/>
      <c r="FU15" s="270"/>
      <c r="FV15" s="270"/>
      <c r="FW15" s="270"/>
      <c r="FX15" s="270"/>
      <c r="FY15" s="270"/>
      <c r="FZ15" s="270"/>
      <c r="GA15" s="270"/>
      <c r="GB15" s="270"/>
      <c r="GC15" s="270"/>
      <c r="GD15" s="270"/>
      <c r="GE15" s="270"/>
      <c r="GF15" s="270"/>
      <c r="GG15" s="270"/>
      <c r="GH15" s="270"/>
      <c r="GI15" s="270"/>
      <c r="GJ15" s="270"/>
      <c r="GK15" s="270"/>
      <c r="GL15" s="270"/>
      <c r="GM15" s="270"/>
      <c r="GN15" s="270"/>
      <c r="GO15" s="270"/>
      <c r="GP15" s="270"/>
      <c r="GQ15" s="270"/>
      <c r="GR15" s="270"/>
      <c r="GS15" s="270"/>
      <c r="GT15" s="270"/>
      <c r="GU15" s="270"/>
    </row>
    <row r="16" ht="24" customHeight="1" spans="1:2">
      <c r="A16" s="284" t="s">
        <v>144</v>
      </c>
      <c r="B16" s="285"/>
    </row>
    <row r="17" ht="24" customHeight="1" spans="1:2">
      <c r="A17" s="286" t="s">
        <v>778</v>
      </c>
      <c r="B17" s="286"/>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2">
    <mergeCell ref="A2:B2"/>
    <mergeCell ref="A17:B17"/>
  </mergeCells>
  <printOptions horizontalCentered="1"/>
  <pageMargins left="0.590277777777778" right="0.590277777777778" top="0.786805555555556" bottom="0.786805555555556"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B11" sqref="B11"/>
    </sheetView>
  </sheetViews>
  <sheetFormatPr defaultColWidth="8.875" defaultRowHeight="14.25" outlineLevelCol="3"/>
  <cols>
    <col min="1" max="1" width="48.125" style="252" customWidth="1"/>
    <col min="2" max="4" width="11.25" style="252" customWidth="1"/>
    <col min="5" max="23" width="9" style="252"/>
    <col min="24" max="16384" width="8.875" style="252"/>
  </cols>
  <sheetData>
    <row r="1" s="123" customFormat="1" ht="24" customHeight="1" spans="1:2">
      <c r="A1" s="263" t="s">
        <v>779</v>
      </c>
      <c r="B1" s="130"/>
    </row>
    <row r="2" s="246" customFormat="1" ht="42" customHeight="1" spans="1:4">
      <c r="A2" s="264" t="s">
        <v>780</v>
      </c>
      <c r="B2" s="264"/>
      <c r="C2" s="264"/>
      <c r="D2" s="264"/>
    </row>
    <row r="3" s="262" customFormat="1" ht="27" customHeight="1" spans="1:4">
      <c r="A3" s="247"/>
      <c r="C3" s="255" t="s">
        <v>93</v>
      </c>
      <c r="D3" s="255"/>
    </row>
    <row r="4" s="251" customFormat="1" ht="30" customHeight="1" spans="1:4">
      <c r="A4" s="228" t="s">
        <v>94</v>
      </c>
      <c r="B4" s="229" t="s">
        <v>781</v>
      </c>
      <c r="C4" s="190" t="s">
        <v>782</v>
      </c>
      <c r="D4" s="190" t="s">
        <v>783</v>
      </c>
    </row>
    <row r="5" s="251" customFormat="1" ht="23.45" customHeight="1" spans="1:4">
      <c r="A5" s="230" t="s">
        <v>96</v>
      </c>
      <c r="B5" s="231">
        <v>40</v>
      </c>
      <c r="C5" s="177">
        <v>45</v>
      </c>
      <c r="D5" s="232">
        <f>C5/B5</f>
        <v>1.125</v>
      </c>
    </row>
    <row r="6" s="251" customFormat="1" ht="23.45" customHeight="1" spans="1:4">
      <c r="A6" s="233" t="s">
        <v>97</v>
      </c>
      <c r="B6" s="180"/>
      <c r="C6" s="192"/>
      <c r="D6" s="234"/>
    </row>
    <row r="7" s="251" customFormat="1" ht="23.45" customHeight="1" spans="1:4">
      <c r="A7" s="233" t="s">
        <v>98</v>
      </c>
      <c r="B7" s="180"/>
      <c r="C7" s="177"/>
      <c r="D7" s="235"/>
    </row>
    <row r="8" s="250" customFormat="1" ht="23.45" customHeight="1" spans="1:4">
      <c r="A8" s="233" t="s">
        <v>99</v>
      </c>
      <c r="B8" s="231"/>
      <c r="C8" s="177"/>
      <c r="D8" s="235"/>
    </row>
    <row r="9" s="250" customFormat="1" ht="23.45" customHeight="1" spans="1:4">
      <c r="A9" s="233" t="s">
        <v>100</v>
      </c>
      <c r="B9" s="231"/>
      <c r="C9" s="177"/>
      <c r="D9" s="235"/>
    </row>
    <row r="10" s="250" customFormat="1" ht="23.45" customHeight="1" spans="1:4">
      <c r="A10" s="233" t="s">
        <v>101</v>
      </c>
      <c r="B10" s="231">
        <v>40</v>
      </c>
      <c r="C10" s="177">
        <v>45</v>
      </c>
      <c r="D10" s="232">
        <f>C10/B10</f>
        <v>1.125</v>
      </c>
    </row>
    <row r="11" s="250" customFormat="1" ht="23.45" customHeight="1" spans="1:4">
      <c r="A11" s="230" t="s">
        <v>102</v>
      </c>
      <c r="B11" s="216"/>
      <c r="C11" s="192"/>
      <c r="D11" s="234"/>
    </row>
    <row r="12" s="250" customFormat="1" ht="23.45" customHeight="1" spans="1:4">
      <c r="A12" s="233" t="s">
        <v>103</v>
      </c>
      <c r="B12" s="231"/>
      <c r="C12" s="177"/>
      <c r="D12" s="235"/>
    </row>
    <row r="13" s="250" customFormat="1" ht="23.45" customHeight="1" spans="1:4">
      <c r="A13" s="233" t="s">
        <v>104</v>
      </c>
      <c r="B13" s="231"/>
      <c r="C13" s="177"/>
      <c r="D13" s="235"/>
    </row>
    <row r="14" s="250" customFormat="1" ht="23.45" customHeight="1" spans="1:4">
      <c r="A14" s="233" t="s">
        <v>105</v>
      </c>
      <c r="B14" s="231"/>
      <c r="C14" s="177"/>
      <c r="D14" s="235"/>
    </row>
    <row r="15" s="250" customFormat="1" ht="23.45" customHeight="1" spans="1:4">
      <c r="A15" s="236" t="s">
        <v>106</v>
      </c>
      <c r="B15" s="231"/>
      <c r="C15" s="177"/>
      <c r="D15" s="235"/>
    </row>
    <row r="16" s="250" customFormat="1" ht="23.45" customHeight="1" spans="1:4">
      <c r="A16" s="230" t="s">
        <v>107</v>
      </c>
      <c r="B16" s="180"/>
      <c r="C16" s="192"/>
      <c r="D16" s="234"/>
    </row>
    <row r="17" s="250" customFormat="1" ht="23.45" customHeight="1" spans="1:4">
      <c r="A17" s="233" t="s">
        <v>108</v>
      </c>
      <c r="B17" s="231"/>
      <c r="C17" s="177"/>
      <c r="D17" s="235"/>
    </row>
    <row r="18" s="250" customFormat="1" ht="23.45" customHeight="1" spans="1:4">
      <c r="A18" s="233" t="s">
        <v>109</v>
      </c>
      <c r="B18" s="231"/>
      <c r="C18" s="177"/>
      <c r="D18" s="235"/>
    </row>
    <row r="19" s="250" customFormat="1" ht="23.45" customHeight="1" spans="1:4">
      <c r="A19" s="233" t="s">
        <v>110</v>
      </c>
      <c r="B19" s="231"/>
      <c r="C19" s="177"/>
      <c r="D19" s="235"/>
    </row>
    <row r="20" s="250" customFormat="1" ht="23.45" customHeight="1" spans="1:4">
      <c r="A20" s="233" t="s">
        <v>100</v>
      </c>
      <c r="B20" s="231"/>
      <c r="C20" s="177"/>
      <c r="D20" s="235"/>
    </row>
    <row r="21" s="250" customFormat="1" ht="23.45" customHeight="1" spans="1:4">
      <c r="A21" s="233" t="s">
        <v>111</v>
      </c>
      <c r="B21" s="231"/>
      <c r="C21" s="177"/>
      <c r="D21" s="235"/>
    </row>
    <row r="22" s="250" customFormat="1" ht="23.45" customHeight="1" spans="1:4">
      <c r="A22" s="230" t="s">
        <v>112</v>
      </c>
      <c r="B22" s="180"/>
      <c r="C22" s="192"/>
      <c r="D22" s="234"/>
    </row>
    <row r="23" s="250" customFormat="1" ht="23.45" customHeight="1" spans="1:4">
      <c r="A23" s="237" t="s">
        <v>113</v>
      </c>
      <c r="B23" s="238"/>
      <c r="C23" s="177"/>
      <c r="D23" s="235"/>
    </row>
    <row r="24" s="250" customFormat="1" ht="23.45" customHeight="1" spans="1:4">
      <c r="A24" s="237" t="s">
        <v>114</v>
      </c>
      <c r="B24" s="238"/>
      <c r="C24" s="177"/>
      <c r="D24" s="235"/>
    </row>
    <row r="25" s="250" customFormat="1" ht="23.45" customHeight="1" spans="1:4">
      <c r="A25" s="237" t="s">
        <v>115</v>
      </c>
      <c r="B25" s="238"/>
      <c r="C25" s="177"/>
      <c r="D25" s="235"/>
    </row>
    <row r="26" s="250" customFormat="1" ht="23.45" customHeight="1" spans="1:4">
      <c r="A26" s="230" t="s">
        <v>116</v>
      </c>
      <c r="B26" s="231">
        <v>50</v>
      </c>
      <c r="C26" s="177">
        <v>50</v>
      </c>
      <c r="D26" s="232">
        <f>C26/B26</f>
        <v>1</v>
      </c>
    </row>
    <row r="27" s="250" customFormat="1" ht="23.45" customHeight="1" spans="1:4">
      <c r="A27" s="233" t="s">
        <v>117</v>
      </c>
      <c r="B27" s="231">
        <v>50</v>
      </c>
      <c r="C27" s="177">
        <v>50</v>
      </c>
      <c r="D27" s="232">
        <f>C27/B27</f>
        <v>1</v>
      </c>
    </row>
    <row r="28" ht="23.45" customHeight="1" spans="1:4">
      <c r="A28" s="194"/>
      <c r="B28" s="231"/>
      <c r="C28" s="177"/>
      <c r="D28" s="234"/>
    </row>
    <row r="29" ht="23.45" customHeight="1" spans="1:4">
      <c r="A29" s="239" t="s">
        <v>118</v>
      </c>
      <c r="B29" s="216">
        <v>90</v>
      </c>
      <c r="C29" s="216">
        <v>95</v>
      </c>
      <c r="D29" s="208">
        <f>C29/B29</f>
        <v>1.05555555555556</v>
      </c>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C3:D3"/>
  </mergeCells>
  <printOptions horizontalCentered="1"/>
  <pageMargins left="0.590277777777778" right="0.590277777777778" top="0.786805555555556" bottom="0.786805555555556" header="0.5" footer="0.5"/>
  <pageSetup paperSize="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D17" sqref="D17"/>
    </sheetView>
  </sheetViews>
  <sheetFormatPr defaultColWidth="8.875" defaultRowHeight="14.25" outlineLevelCol="3"/>
  <cols>
    <col min="1" max="1" width="45.5" style="252" customWidth="1"/>
    <col min="2" max="3" width="12.875" style="252" customWidth="1"/>
    <col min="4" max="4" width="12.875" style="202" customWidth="1"/>
    <col min="5" max="20" width="9" style="252"/>
    <col min="21" max="16384" width="8.875" style="252"/>
  </cols>
  <sheetData>
    <row r="1" s="123" customFormat="1" ht="24" customHeight="1" spans="1:2">
      <c r="A1" s="129" t="s">
        <v>784</v>
      </c>
      <c r="B1" s="130"/>
    </row>
    <row r="2" s="246" customFormat="1" ht="42" customHeight="1" spans="1:4">
      <c r="A2" s="253" t="s">
        <v>785</v>
      </c>
      <c r="B2" s="254"/>
      <c r="C2" s="254"/>
      <c r="D2" s="254"/>
    </row>
    <row r="3" s="247" customFormat="1" ht="27" customHeight="1" spans="2:4">
      <c r="B3" s="255" t="s">
        <v>93</v>
      </c>
      <c r="C3" s="255"/>
      <c r="D3" s="255"/>
    </row>
    <row r="4" s="248" customFormat="1" ht="30" customHeight="1" spans="1:4">
      <c r="A4" s="169" t="s">
        <v>12</v>
      </c>
      <c r="B4" s="190" t="s">
        <v>781</v>
      </c>
      <c r="C4" s="190" t="s">
        <v>782</v>
      </c>
      <c r="D4" s="190" t="s">
        <v>783</v>
      </c>
    </row>
    <row r="5" s="248" customFormat="1" ht="24" customHeight="1" spans="1:4">
      <c r="A5" s="193" t="s">
        <v>121</v>
      </c>
      <c r="B5" s="180"/>
      <c r="C5" s="180"/>
      <c r="D5" s="178"/>
    </row>
    <row r="6" s="248" customFormat="1" ht="24" customHeight="1" spans="1:4">
      <c r="A6" s="209" t="s">
        <v>786</v>
      </c>
      <c r="B6" s="180"/>
      <c r="C6" s="180"/>
      <c r="D6" s="178"/>
    </row>
    <row r="7" s="249" customFormat="1" ht="24" customHeight="1" spans="1:4">
      <c r="A7" s="211" t="s">
        <v>123</v>
      </c>
      <c r="B7" s="176"/>
      <c r="C7" s="176"/>
      <c r="D7" s="256"/>
    </row>
    <row r="8" s="249" customFormat="1" ht="24" customHeight="1" spans="1:4">
      <c r="A8" s="211" t="s">
        <v>124</v>
      </c>
      <c r="B8" s="176"/>
      <c r="C8" s="176"/>
      <c r="D8" s="256"/>
    </row>
    <row r="9" s="249" customFormat="1" ht="24" customHeight="1" spans="1:4">
      <c r="A9" s="211" t="s">
        <v>787</v>
      </c>
      <c r="B9" s="176"/>
      <c r="C9" s="176"/>
      <c r="D9" s="256"/>
    </row>
    <row r="10" s="248" customFormat="1" ht="24" customHeight="1" spans="1:4">
      <c r="A10" s="211" t="s">
        <v>125</v>
      </c>
      <c r="B10" s="231"/>
      <c r="C10" s="177"/>
      <c r="D10" s="232"/>
    </row>
    <row r="11" s="249" customFormat="1" ht="24" customHeight="1" spans="1:4">
      <c r="A11" s="193" t="s">
        <v>126</v>
      </c>
      <c r="B11" s="180"/>
      <c r="C11" s="180"/>
      <c r="D11" s="178"/>
    </row>
    <row r="12" s="249" customFormat="1" ht="24" customHeight="1" spans="1:4">
      <c r="A12" s="211" t="s">
        <v>127</v>
      </c>
      <c r="B12" s="176"/>
      <c r="C12" s="176"/>
      <c r="D12" s="256"/>
    </row>
    <row r="13" s="250" customFormat="1" ht="24" customHeight="1" spans="1:4">
      <c r="A13" s="211" t="s">
        <v>128</v>
      </c>
      <c r="B13" s="176"/>
      <c r="C13" s="176"/>
      <c r="D13" s="256"/>
    </row>
    <row r="14" s="250" customFormat="1" ht="24" customHeight="1" spans="1:4">
      <c r="A14" s="211" t="s">
        <v>129</v>
      </c>
      <c r="B14" s="176"/>
      <c r="C14" s="176"/>
      <c r="D14" s="256"/>
    </row>
    <row r="15" s="251" customFormat="1" ht="24" customHeight="1" spans="1:4">
      <c r="A15" s="174" t="s">
        <v>787</v>
      </c>
      <c r="B15" s="176"/>
      <c r="C15" s="176"/>
      <c r="D15" s="256"/>
    </row>
    <row r="16" s="250" customFormat="1" ht="24" customHeight="1" spans="1:4">
      <c r="A16" s="174" t="s">
        <v>130</v>
      </c>
      <c r="B16" s="257"/>
      <c r="C16" s="176"/>
      <c r="D16" s="256"/>
    </row>
    <row r="17" s="251" customFormat="1" ht="24" customHeight="1" spans="1:4">
      <c r="A17" s="193" t="s">
        <v>131</v>
      </c>
      <c r="B17" s="180"/>
      <c r="C17" s="180"/>
      <c r="D17" s="178"/>
    </row>
    <row r="18" s="250" customFormat="1" ht="24" customHeight="1" spans="1:4">
      <c r="A18" s="211" t="s">
        <v>132</v>
      </c>
      <c r="B18" s="257"/>
      <c r="C18" s="176"/>
      <c r="D18" s="256"/>
    </row>
    <row r="19" s="251" customFormat="1" ht="24" customHeight="1" spans="1:4">
      <c r="A19" s="193" t="s">
        <v>133</v>
      </c>
      <c r="B19" s="180">
        <v>90</v>
      </c>
      <c r="C19" s="180">
        <v>95</v>
      </c>
      <c r="D19" s="208">
        <f>C19/B19</f>
        <v>1.05555555555556</v>
      </c>
    </row>
    <row r="20" s="250" customFormat="1" ht="24" customHeight="1" spans="1:4">
      <c r="A20" s="174" t="s">
        <v>134</v>
      </c>
      <c r="B20" s="180">
        <v>90</v>
      </c>
      <c r="C20" s="180">
        <v>95</v>
      </c>
      <c r="D20" s="208">
        <f>C20/B20</f>
        <v>1.05555555555556</v>
      </c>
    </row>
    <row r="21" s="250" customFormat="1" ht="24" customHeight="1" spans="1:4">
      <c r="A21" s="173"/>
      <c r="B21" s="176"/>
      <c r="C21" s="177"/>
      <c r="D21" s="208"/>
    </row>
    <row r="22" s="250" customFormat="1" ht="24" customHeight="1" spans="1:4">
      <c r="A22" s="179" t="s">
        <v>136</v>
      </c>
      <c r="B22" s="180">
        <v>90</v>
      </c>
      <c r="C22" s="180">
        <v>95</v>
      </c>
      <c r="D22" s="208">
        <f>C22/B22</f>
        <v>1.05555555555556</v>
      </c>
    </row>
    <row r="23" ht="24" customHeight="1" spans="2:3">
      <c r="B23" s="258"/>
      <c r="C23" s="258"/>
    </row>
    <row r="24" ht="24" customHeight="1" spans="2:3">
      <c r="B24" s="258"/>
      <c r="C24" s="258"/>
    </row>
    <row r="25" ht="24" customHeight="1" spans="2:3">
      <c r="B25" s="259"/>
      <c r="C25" s="259"/>
    </row>
    <row r="26" ht="24" customHeight="1" spans="2:3">
      <c r="B26" s="259"/>
      <c r="C26" s="259"/>
    </row>
    <row r="27" ht="24" customHeight="1" spans="2:3">
      <c r="B27" s="259"/>
      <c r="C27" s="259"/>
    </row>
    <row r="28" ht="24" customHeight="1" spans="1:3">
      <c r="A28" s="260"/>
      <c r="B28" s="259"/>
      <c r="C28" s="259"/>
    </row>
    <row r="29" ht="24" customHeight="1" spans="2:3">
      <c r="B29" s="259"/>
      <c r="C29" s="259"/>
    </row>
    <row r="30" ht="24" customHeight="1" spans="2:3">
      <c r="B30" s="259"/>
      <c r="C30" s="259"/>
    </row>
    <row r="31" ht="24" customHeight="1" spans="2:3">
      <c r="B31" s="259"/>
      <c r="C31" s="259"/>
    </row>
    <row r="32" ht="24" customHeight="1" spans="2:3">
      <c r="B32" s="259"/>
      <c r="C32" s="259"/>
    </row>
    <row r="33" ht="24" customHeight="1" spans="2:3">
      <c r="B33" s="259"/>
      <c r="C33" s="259"/>
    </row>
    <row r="34" ht="24" customHeight="1" spans="1:3">
      <c r="A34" s="261"/>
      <c r="B34" s="258"/>
      <c r="C34" s="258"/>
    </row>
    <row r="35" ht="24" customHeight="1" spans="2:3">
      <c r="B35" s="258"/>
      <c r="C35" s="258"/>
    </row>
    <row r="36" ht="24" customHeight="1" spans="2:3">
      <c r="B36" s="259"/>
      <c r="C36" s="259"/>
    </row>
    <row r="37" ht="24" customHeight="1" spans="2:3">
      <c r="B37" s="259"/>
      <c r="C37" s="259"/>
    </row>
    <row r="38" ht="24" customHeight="1" spans="2:3">
      <c r="B38" s="258"/>
      <c r="C38" s="258"/>
    </row>
    <row r="39" ht="24" customHeight="1" spans="2:3">
      <c r="B39" s="259"/>
      <c r="C39" s="259"/>
    </row>
    <row r="40" ht="24" customHeight="1" spans="1:3">
      <c r="A40" s="261"/>
      <c r="B40" s="258"/>
      <c r="C40" s="258"/>
    </row>
    <row r="41" ht="24" customHeight="1" spans="2:3">
      <c r="B41" s="258"/>
      <c r="C41" s="258"/>
    </row>
    <row r="42" ht="24" customHeight="1" spans="2:3">
      <c r="B42" s="259"/>
      <c r="C42" s="259"/>
    </row>
    <row r="43" ht="24" customHeight="1" spans="2:3">
      <c r="B43" s="259"/>
      <c r="C43" s="259"/>
    </row>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B3:D3"/>
  </mergeCells>
  <printOptions horizontalCentered="1"/>
  <pageMargins left="0.590277777777778" right="0.590277777777778" top="0.786805555555556" bottom="0.786805555555556" header="0.5" footer="0.5"/>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110" zoomScaleNormal="100" workbookViewId="0">
      <selection activeCell="C7" sqref="C7"/>
    </sheetView>
  </sheetViews>
  <sheetFormatPr defaultColWidth="8.875" defaultRowHeight="14.25" outlineLevelCol="3"/>
  <cols>
    <col min="1" max="1" width="28.625" style="186" customWidth="1"/>
    <col min="2" max="2" width="12.625" style="186" customWidth="1"/>
    <col min="3" max="3" width="28.625" style="186" customWidth="1"/>
    <col min="4" max="4" width="12.625" style="186" customWidth="1"/>
    <col min="5" max="24" width="9" style="186"/>
    <col min="25" max="16384" width="8.875" style="186"/>
  </cols>
  <sheetData>
    <row r="1" s="123" customFormat="1" ht="24" customHeight="1" spans="1:2">
      <c r="A1" s="129" t="s">
        <v>788</v>
      </c>
      <c r="B1" s="130"/>
    </row>
    <row r="2" s="183" customFormat="1" ht="42" customHeight="1" spans="1:4">
      <c r="A2" s="187" t="s">
        <v>789</v>
      </c>
      <c r="B2" s="242"/>
      <c r="C2" s="242"/>
      <c r="D2" s="242"/>
    </row>
    <row r="3" s="184" customFormat="1" ht="27" customHeight="1" spans="2:4">
      <c r="B3" s="188"/>
      <c r="C3" s="188"/>
      <c r="D3" s="188" t="s">
        <v>11</v>
      </c>
    </row>
    <row r="4" s="185" customFormat="1" ht="30" customHeight="1" spans="1:4">
      <c r="A4" s="189" t="s">
        <v>178</v>
      </c>
      <c r="B4" s="190" t="s">
        <v>139</v>
      </c>
      <c r="C4" s="189" t="s">
        <v>179</v>
      </c>
      <c r="D4" s="190" t="s">
        <v>139</v>
      </c>
    </row>
    <row r="5" s="185" customFormat="1" ht="24" customHeight="1" spans="1:4">
      <c r="A5" s="191" t="s">
        <v>790</v>
      </c>
      <c r="B5" s="192">
        <v>95</v>
      </c>
      <c r="C5" s="193" t="s">
        <v>791</v>
      </c>
      <c r="D5" s="243">
        <v>276.47</v>
      </c>
    </row>
    <row r="6" s="185" customFormat="1" ht="24" customHeight="1" spans="1:4">
      <c r="A6" s="191" t="s">
        <v>182</v>
      </c>
      <c r="B6" s="192">
        <v>276.47</v>
      </c>
      <c r="C6" s="191" t="s">
        <v>183</v>
      </c>
      <c r="D6" s="243">
        <v>95</v>
      </c>
    </row>
    <row r="7" ht="24" customHeight="1" spans="1:4">
      <c r="A7" s="194" t="s">
        <v>792</v>
      </c>
      <c r="B7" s="177">
        <v>196</v>
      </c>
      <c r="C7" s="194" t="s">
        <v>793</v>
      </c>
      <c r="D7" s="244"/>
    </row>
    <row r="8" ht="24" customHeight="1" spans="1:4">
      <c r="A8" s="194" t="s">
        <v>794</v>
      </c>
      <c r="B8" s="177">
        <v>80.47</v>
      </c>
      <c r="C8" s="195" t="s">
        <v>795</v>
      </c>
      <c r="D8" s="244">
        <v>95</v>
      </c>
    </row>
    <row r="9" ht="24" customHeight="1" spans="1:4">
      <c r="A9" s="196"/>
      <c r="B9" s="197"/>
      <c r="C9" s="198"/>
      <c r="D9" s="245"/>
    </row>
    <row r="10" ht="24" customHeight="1" spans="1:4">
      <c r="A10" s="199" t="s">
        <v>226</v>
      </c>
      <c r="B10" s="199">
        <f>B5+B6</f>
        <v>371.47</v>
      </c>
      <c r="C10" s="199" t="s">
        <v>227</v>
      </c>
      <c r="D10" s="199">
        <f>D5+D6</f>
        <v>371.47</v>
      </c>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95"/>
  <sheetViews>
    <sheetView showZeros="0" view="pageBreakPreview" zoomScaleNormal="100" workbookViewId="0">
      <selection activeCell="C14" sqref="C14"/>
    </sheetView>
  </sheetViews>
  <sheetFormatPr defaultColWidth="8.875" defaultRowHeight="14.25"/>
  <cols>
    <col min="1" max="1" width="44.875" style="222" customWidth="1"/>
    <col min="2" max="3" width="12.5" style="223" customWidth="1"/>
    <col min="4" max="4" width="12.5" style="224" customWidth="1"/>
    <col min="5" max="19" width="9" style="223"/>
    <col min="20" max="211" width="8.875" style="223"/>
    <col min="212" max="234" width="9" style="223"/>
    <col min="235" max="243" width="9" style="202"/>
    <col min="244" max="16384" width="8.875" style="202"/>
  </cols>
  <sheetData>
    <row r="1" s="123" customFormat="1" ht="24" customHeight="1" spans="1:2">
      <c r="A1" s="129" t="s">
        <v>796</v>
      </c>
      <c r="B1" s="130"/>
    </row>
    <row r="2" s="219" customFormat="1" ht="42" customHeight="1" spans="1:235">
      <c r="A2" s="225" t="s">
        <v>797</v>
      </c>
      <c r="B2" s="225"/>
      <c r="C2" s="225"/>
      <c r="D2" s="226"/>
      <c r="IA2" s="200"/>
    </row>
    <row r="3" s="206" customFormat="1" ht="27" customHeight="1" spans="1:235">
      <c r="A3" s="227"/>
      <c r="B3" s="168"/>
      <c r="C3" s="168"/>
      <c r="D3" s="168" t="s">
        <v>93</v>
      </c>
      <c r="IA3" s="168"/>
    </row>
    <row r="4" s="220" customFormat="1" ht="30" customHeight="1" spans="1:235">
      <c r="A4" s="228" t="s">
        <v>94</v>
      </c>
      <c r="B4" s="229" t="s">
        <v>781</v>
      </c>
      <c r="C4" s="190" t="s">
        <v>782</v>
      </c>
      <c r="D4" s="190" t="s">
        <v>783</v>
      </c>
      <c r="IA4" s="240"/>
    </row>
    <row r="5" s="221" customFormat="1" ht="23.1" customHeight="1" spans="1:235">
      <c r="A5" s="230" t="s">
        <v>96</v>
      </c>
      <c r="B5" s="231">
        <v>40</v>
      </c>
      <c r="C5" s="177">
        <v>45</v>
      </c>
      <c r="D5" s="232">
        <f>C5/B5</f>
        <v>1.125</v>
      </c>
      <c r="IA5" s="241"/>
    </row>
    <row r="6" s="221" customFormat="1" ht="23.1" customHeight="1" spans="1:235">
      <c r="A6" s="233" t="s">
        <v>97</v>
      </c>
      <c r="B6" s="180"/>
      <c r="C6" s="192"/>
      <c r="D6" s="234"/>
      <c r="IA6" s="241"/>
    </row>
    <row r="7" s="221" customFormat="1" ht="23.1" customHeight="1" spans="1:235">
      <c r="A7" s="233" t="s">
        <v>98</v>
      </c>
      <c r="B7" s="180"/>
      <c r="C7" s="177"/>
      <c r="D7" s="235"/>
      <c r="IA7" s="241"/>
    </row>
    <row r="8" s="221" customFormat="1" ht="23.1" customHeight="1" spans="1:235">
      <c r="A8" s="233" t="s">
        <v>99</v>
      </c>
      <c r="B8" s="231"/>
      <c r="C8" s="177"/>
      <c r="D8" s="235"/>
      <c r="IA8" s="241"/>
    </row>
    <row r="9" s="221" customFormat="1" ht="23.1" customHeight="1" spans="1:235">
      <c r="A9" s="233" t="s">
        <v>100</v>
      </c>
      <c r="B9" s="231"/>
      <c r="C9" s="177"/>
      <c r="D9" s="235"/>
      <c r="IA9" s="241"/>
    </row>
    <row r="10" s="221" customFormat="1" ht="23.1" customHeight="1" spans="1:235">
      <c r="A10" s="233" t="s">
        <v>101</v>
      </c>
      <c r="B10" s="231">
        <v>40</v>
      </c>
      <c r="C10" s="177">
        <v>45</v>
      </c>
      <c r="D10" s="232">
        <f>C10/B10</f>
        <v>1.125</v>
      </c>
      <c r="IA10" s="241"/>
    </row>
    <row r="11" s="221" customFormat="1" ht="23.1" customHeight="1" spans="1:235">
      <c r="A11" s="230" t="s">
        <v>102</v>
      </c>
      <c r="B11" s="216"/>
      <c r="C11" s="192"/>
      <c r="D11" s="234"/>
      <c r="IA11" s="241"/>
    </row>
    <row r="12" s="221" customFormat="1" ht="23.1" customHeight="1" spans="1:235">
      <c r="A12" s="233" t="s">
        <v>103</v>
      </c>
      <c r="B12" s="231"/>
      <c r="C12" s="177"/>
      <c r="D12" s="235"/>
      <c r="IA12" s="241"/>
    </row>
    <row r="13" s="221" customFormat="1" ht="23.1" customHeight="1" spans="1:235">
      <c r="A13" s="233" t="s">
        <v>104</v>
      </c>
      <c r="B13" s="231"/>
      <c r="C13" s="177"/>
      <c r="D13" s="235"/>
      <c r="IA13" s="241"/>
    </row>
    <row r="14" s="221" customFormat="1" ht="23.1" customHeight="1" spans="1:235">
      <c r="A14" s="233" t="s">
        <v>105</v>
      </c>
      <c r="B14" s="231"/>
      <c r="C14" s="177"/>
      <c r="D14" s="235"/>
      <c r="IA14" s="241"/>
    </row>
    <row r="15" s="221" customFormat="1" ht="23.1" customHeight="1" spans="1:235">
      <c r="A15" s="236" t="s">
        <v>106</v>
      </c>
      <c r="B15" s="231"/>
      <c r="C15" s="177"/>
      <c r="D15" s="235"/>
      <c r="IA15" s="241"/>
    </row>
    <row r="16" s="221" customFormat="1" ht="23.1" customHeight="1" spans="1:235">
      <c r="A16" s="230" t="s">
        <v>107</v>
      </c>
      <c r="B16" s="180"/>
      <c r="C16" s="192"/>
      <c r="D16" s="234"/>
      <c r="IA16" s="241"/>
    </row>
    <row r="17" s="221" customFormat="1" ht="23.1" customHeight="1" spans="1:235">
      <c r="A17" s="233" t="s">
        <v>108</v>
      </c>
      <c r="B17" s="231"/>
      <c r="C17" s="177"/>
      <c r="D17" s="235"/>
      <c r="IA17" s="241"/>
    </row>
    <row r="18" s="221" customFormat="1" ht="23.1" customHeight="1" spans="1:235">
      <c r="A18" s="233" t="s">
        <v>109</v>
      </c>
      <c r="B18" s="231"/>
      <c r="C18" s="177"/>
      <c r="D18" s="235"/>
      <c r="IA18" s="241"/>
    </row>
    <row r="19" s="221" customFormat="1" ht="23.1" customHeight="1" spans="1:235">
      <c r="A19" s="233" t="s">
        <v>110</v>
      </c>
      <c r="B19" s="231"/>
      <c r="C19" s="177"/>
      <c r="D19" s="235"/>
      <c r="IA19" s="241"/>
    </row>
    <row r="20" s="221" customFormat="1" ht="23.1" customHeight="1" spans="1:235">
      <c r="A20" s="233" t="s">
        <v>100</v>
      </c>
      <c r="B20" s="231"/>
      <c r="C20" s="177"/>
      <c r="D20" s="235"/>
      <c r="IA20" s="241"/>
    </row>
    <row r="21" s="221" customFormat="1" ht="23.1" customHeight="1" spans="1:235">
      <c r="A21" s="233" t="s">
        <v>111</v>
      </c>
      <c r="B21" s="231"/>
      <c r="C21" s="177"/>
      <c r="D21" s="235"/>
      <c r="IA21" s="241"/>
    </row>
    <row r="22" s="221" customFormat="1" ht="23.1" customHeight="1" spans="1:235">
      <c r="A22" s="230" t="s">
        <v>112</v>
      </c>
      <c r="B22" s="180"/>
      <c r="C22" s="192"/>
      <c r="D22" s="234"/>
      <c r="IA22" s="241"/>
    </row>
    <row r="23" s="221" customFormat="1" ht="23.1" customHeight="1" spans="1:235">
      <c r="A23" s="237" t="s">
        <v>113</v>
      </c>
      <c r="B23" s="238"/>
      <c r="C23" s="177"/>
      <c r="D23" s="235"/>
      <c r="IA23" s="241"/>
    </row>
    <row r="24" s="221" customFormat="1" ht="23.1" customHeight="1" spans="1:235">
      <c r="A24" s="237" t="s">
        <v>114</v>
      </c>
      <c r="B24" s="238"/>
      <c r="C24" s="177"/>
      <c r="D24" s="235"/>
      <c r="IA24" s="241"/>
    </row>
    <row r="25" s="221" customFormat="1" ht="23.1" customHeight="1" spans="1:235">
      <c r="A25" s="237" t="s">
        <v>115</v>
      </c>
      <c r="B25" s="238"/>
      <c r="C25" s="177"/>
      <c r="D25" s="235"/>
      <c r="IA25" s="241"/>
    </row>
    <row r="26" s="221" customFormat="1" ht="23.1" customHeight="1" spans="1:235">
      <c r="A26" s="230" t="s">
        <v>116</v>
      </c>
      <c r="B26" s="231"/>
      <c r="C26" s="177"/>
      <c r="D26" s="232"/>
      <c r="IA26" s="241"/>
    </row>
    <row r="27" s="221" customFormat="1" ht="23.1" customHeight="1" spans="1:235">
      <c r="A27" s="233" t="s">
        <v>117</v>
      </c>
      <c r="B27" s="231">
        <v>50</v>
      </c>
      <c r="C27" s="177">
        <v>50</v>
      </c>
      <c r="D27" s="232">
        <f>C27/B27</f>
        <v>1</v>
      </c>
      <c r="IA27" s="241"/>
    </row>
    <row r="28" s="221" customFormat="1" ht="23.1" customHeight="1" spans="1:235">
      <c r="A28" s="194"/>
      <c r="B28" s="231"/>
      <c r="C28" s="177"/>
      <c r="D28" s="234"/>
      <c r="IA28" s="241"/>
    </row>
    <row r="29" s="221" customFormat="1" ht="23.1" customHeight="1" spans="1:235">
      <c r="A29" s="239" t="s">
        <v>118</v>
      </c>
      <c r="B29" s="216">
        <v>90</v>
      </c>
      <c r="C29" s="216">
        <v>95</v>
      </c>
      <c r="D29" s="208">
        <f>C29/B29</f>
        <v>1.05555555555556</v>
      </c>
      <c r="IA29" s="241"/>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showZeros="0" view="pageBreakPreview" zoomScaleNormal="100" workbookViewId="0">
      <selection activeCell="C13" sqref="C13"/>
    </sheetView>
  </sheetViews>
  <sheetFormatPr defaultColWidth="8.875" defaultRowHeight="14.25" outlineLevelCol="6"/>
  <cols>
    <col min="1" max="1" width="43.625" style="202" customWidth="1"/>
    <col min="2" max="4" width="13.5" style="202" customWidth="1"/>
    <col min="5" max="21" width="9" style="202"/>
    <col min="22" max="16384" width="8.875" style="202"/>
  </cols>
  <sheetData>
    <row r="1" s="123" customFormat="1" ht="24" customHeight="1" spans="1:2">
      <c r="A1" s="129" t="s">
        <v>798</v>
      </c>
      <c r="B1" s="130"/>
    </row>
    <row r="2" s="200" customFormat="1" ht="42" customHeight="1" spans="1:7">
      <c r="A2" s="203" t="s">
        <v>799</v>
      </c>
      <c r="B2" s="204"/>
      <c r="C2" s="204"/>
      <c r="D2" s="204"/>
      <c r="G2" s="205"/>
    </row>
    <row r="3" s="168" customFormat="1" ht="27" customHeight="1" spans="1:4">
      <c r="A3" s="206"/>
      <c r="D3" s="168" t="s">
        <v>93</v>
      </c>
    </row>
    <row r="4" s="201" customFormat="1" ht="30" customHeight="1" spans="1:4">
      <c r="A4" s="169" t="s">
        <v>12</v>
      </c>
      <c r="B4" s="190" t="s">
        <v>781</v>
      </c>
      <c r="C4" s="190" t="s">
        <v>782</v>
      </c>
      <c r="D4" s="190" t="s">
        <v>783</v>
      </c>
    </row>
    <row r="5" s="201" customFormat="1" ht="24" customHeight="1" spans="1:4">
      <c r="A5" s="193" t="s">
        <v>121</v>
      </c>
      <c r="B5" s="207"/>
      <c r="C5" s="207"/>
      <c r="D5" s="208"/>
    </row>
    <row r="6" s="201" customFormat="1" ht="24" customHeight="1" spans="1:4">
      <c r="A6" s="209" t="s">
        <v>122</v>
      </c>
      <c r="B6" s="207"/>
      <c r="C6" s="207"/>
      <c r="D6" s="210"/>
    </row>
    <row r="7" ht="24" customHeight="1" spans="1:4">
      <c r="A7" s="211" t="s">
        <v>123</v>
      </c>
      <c r="B7" s="212"/>
      <c r="C7" s="212"/>
      <c r="D7" s="213"/>
    </row>
    <row r="8" ht="24" customHeight="1" spans="1:4">
      <c r="A8" s="211" t="s">
        <v>124</v>
      </c>
      <c r="B8" s="212"/>
      <c r="C8" s="212"/>
      <c r="D8" s="213"/>
    </row>
    <row r="9" ht="24" customHeight="1" spans="1:4">
      <c r="A9" s="211" t="s">
        <v>787</v>
      </c>
      <c r="B9" s="212"/>
      <c r="C9" s="212"/>
      <c r="D9" s="213"/>
    </row>
    <row r="10" ht="24" customHeight="1" spans="1:4">
      <c r="A10" s="211" t="s">
        <v>125</v>
      </c>
      <c r="B10" s="207"/>
      <c r="C10" s="207"/>
      <c r="D10" s="208"/>
    </row>
    <row r="11" ht="24" customHeight="1" spans="1:4">
      <c r="A11" s="193" t="s">
        <v>126</v>
      </c>
      <c r="B11" s="207"/>
      <c r="C11" s="207"/>
      <c r="D11" s="210"/>
    </row>
    <row r="12" ht="24" customHeight="1" spans="1:4">
      <c r="A12" s="211" t="s">
        <v>127</v>
      </c>
      <c r="B12" s="212"/>
      <c r="C12" s="212"/>
      <c r="D12" s="213"/>
    </row>
    <row r="13" ht="24" customHeight="1" spans="1:4">
      <c r="A13" s="211" t="s">
        <v>128</v>
      </c>
      <c r="B13" s="212"/>
      <c r="C13" s="212"/>
      <c r="D13" s="213"/>
    </row>
    <row r="14" ht="24" customHeight="1" spans="1:4">
      <c r="A14" s="211" t="s">
        <v>129</v>
      </c>
      <c r="B14" s="212"/>
      <c r="C14" s="212"/>
      <c r="D14" s="213"/>
    </row>
    <row r="15" ht="24" customHeight="1" spans="1:4">
      <c r="A15" s="174" t="s">
        <v>787</v>
      </c>
      <c r="B15" s="212"/>
      <c r="C15" s="212"/>
      <c r="D15" s="213"/>
    </row>
    <row r="16" ht="24" customHeight="1" spans="1:4">
      <c r="A16" s="174" t="s">
        <v>130</v>
      </c>
      <c r="B16" s="214"/>
      <c r="C16" s="212"/>
      <c r="D16" s="213"/>
    </row>
    <row r="17" ht="24" customHeight="1" spans="1:4">
      <c r="A17" s="193" t="s">
        <v>131</v>
      </c>
      <c r="B17" s="207"/>
      <c r="C17" s="207"/>
      <c r="D17" s="210"/>
    </row>
    <row r="18" ht="24" customHeight="1" spans="1:4">
      <c r="A18" s="211" t="s">
        <v>132</v>
      </c>
      <c r="B18" s="214"/>
      <c r="C18" s="212"/>
      <c r="D18" s="213"/>
    </row>
    <row r="19" ht="24" customHeight="1" spans="1:4">
      <c r="A19" s="193" t="s">
        <v>133</v>
      </c>
      <c r="B19" s="207">
        <v>90</v>
      </c>
      <c r="C19" s="207">
        <v>95</v>
      </c>
      <c r="D19" s="215">
        <f>C19/B19</f>
        <v>1.05555555555556</v>
      </c>
    </row>
    <row r="20" ht="24" customHeight="1" spans="1:4">
      <c r="A20" s="174" t="s">
        <v>134</v>
      </c>
      <c r="B20" s="216">
        <v>90</v>
      </c>
      <c r="C20" s="216">
        <v>95</v>
      </c>
      <c r="D20" s="215">
        <f>C20/B20</f>
        <v>1.05555555555556</v>
      </c>
    </row>
    <row r="21" ht="24" customHeight="1" spans="1:4">
      <c r="A21" s="173"/>
      <c r="B21" s="212"/>
      <c r="C21" s="217"/>
      <c r="D21" s="218"/>
    </row>
    <row r="22" ht="24" customHeight="1" spans="1:4">
      <c r="A22" s="179" t="s">
        <v>136</v>
      </c>
      <c r="B22" s="216">
        <v>90</v>
      </c>
      <c r="C22" s="216">
        <v>95</v>
      </c>
      <c r="D22" s="208">
        <f>C22/B22</f>
        <v>1.05555555555556</v>
      </c>
    </row>
    <row r="23" ht="24" customHeight="1" spans="1:1">
      <c r="A23" s="201"/>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C6" sqref="C6"/>
    </sheetView>
  </sheetViews>
  <sheetFormatPr defaultColWidth="8.875" defaultRowHeight="14.25" outlineLevelCol="3"/>
  <cols>
    <col min="1" max="1" width="32.625" style="186" customWidth="1"/>
    <col min="2" max="2" width="12.625" style="186" customWidth="1"/>
    <col min="3" max="3" width="32.625" style="186" customWidth="1"/>
    <col min="4" max="4" width="12.625" style="186" customWidth="1"/>
    <col min="5" max="19" width="9" style="186"/>
    <col min="20" max="16384" width="8.875" style="186"/>
  </cols>
  <sheetData>
    <row r="1" s="123" customFormat="1" ht="24" customHeight="1" spans="1:2">
      <c r="A1" s="129" t="s">
        <v>800</v>
      </c>
      <c r="B1" s="130"/>
    </row>
    <row r="2" s="183" customFormat="1" ht="42" customHeight="1" spans="1:4">
      <c r="A2" s="187" t="s">
        <v>801</v>
      </c>
      <c r="B2" s="187"/>
      <c r="C2" s="187"/>
      <c r="D2" s="187"/>
    </row>
    <row r="3" s="184" customFormat="1" ht="27" customHeight="1" spans="2:4">
      <c r="B3" s="188"/>
      <c r="C3" s="188"/>
      <c r="D3" s="188" t="s">
        <v>11</v>
      </c>
    </row>
    <row r="4" s="185" customFormat="1" ht="30" customHeight="1" spans="1:4">
      <c r="A4" s="189" t="s">
        <v>178</v>
      </c>
      <c r="B4" s="190" t="s">
        <v>139</v>
      </c>
      <c r="C4" s="189" t="s">
        <v>179</v>
      </c>
      <c r="D4" s="190" t="s">
        <v>139</v>
      </c>
    </row>
    <row r="5" s="185" customFormat="1" ht="24" customHeight="1" spans="1:4">
      <c r="A5" s="191" t="s">
        <v>790</v>
      </c>
      <c r="B5" s="192">
        <v>95</v>
      </c>
      <c r="C5" s="193" t="s">
        <v>791</v>
      </c>
      <c r="D5" s="192">
        <f>B7+B9</f>
        <v>276.47</v>
      </c>
    </row>
    <row r="6" s="185" customFormat="1" ht="24" customHeight="1" spans="1:4">
      <c r="A6" s="191" t="s">
        <v>182</v>
      </c>
      <c r="B6" s="192">
        <f>B7+B9</f>
        <v>276.47</v>
      </c>
      <c r="C6" s="191" t="s">
        <v>183</v>
      </c>
      <c r="D6" s="192">
        <v>95</v>
      </c>
    </row>
    <row r="7" ht="24" customHeight="1" spans="1:4">
      <c r="A7" s="194" t="s">
        <v>792</v>
      </c>
      <c r="B7" s="177">
        <v>196</v>
      </c>
      <c r="C7" s="195" t="s">
        <v>802</v>
      </c>
      <c r="D7" s="177"/>
    </row>
    <row r="8" ht="24" customHeight="1" spans="1:4">
      <c r="A8" s="194" t="s">
        <v>803</v>
      </c>
      <c r="B8" s="177"/>
      <c r="C8" s="194" t="s">
        <v>793</v>
      </c>
      <c r="D8" s="177"/>
    </row>
    <row r="9" ht="24" customHeight="1" spans="1:4">
      <c r="A9" s="194" t="s">
        <v>794</v>
      </c>
      <c r="B9" s="177">
        <v>80.47</v>
      </c>
      <c r="C9" s="195" t="s">
        <v>795</v>
      </c>
      <c r="D9" s="177">
        <v>95</v>
      </c>
    </row>
    <row r="10" ht="24" customHeight="1" spans="1:4">
      <c r="A10" s="196"/>
      <c r="B10" s="197"/>
      <c r="C10" s="198"/>
      <c r="D10" s="197"/>
    </row>
    <row r="11" ht="24" customHeight="1" spans="1:4">
      <c r="A11" s="199" t="s">
        <v>226</v>
      </c>
      <c r="B11" s="199">
        <f>B5+B6</f>
        <v>371.47</v>
      </c>
      <c r="C11" s="199" t="s">
        <v>227</v>
      </c>
      <c r="D11" s="199">
        <f>D5+D6</f>
        <v>371.47</v>
      </c>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scale="93"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8"/>
  <sheetViews>
    <sheetView view="pageBreakPreview" zoomScaleNormal="100" workbookViewId="0">
      <selection activeCell="A2" sqref="A2:D2"/>
    </sheetView>
  </sheetViews>
  <sheetFormatPr defaultColWidth="60.625" defaultRowHeight="13.5" outlineLevelCol="3"/>
  <cols>
    <col min="1" max="1" width="45" style="165" customWidth="1"/>
    <col min="2" max="4" width="11.25" style="165" customWidth="1"/>
    <col min="5" max="32" width="9" style="165" customWidth="1"/>
    <col min="33" max="16384" width="60.625" style="165"/>
  </cols>
  <sheetData>
    <row r="1" s="123" customFormat="1" ht="24" customHeight="1" spans="1:2">
      <c r="A1" s="129" t="s">
        <v>804</v>
      </c>
      <c r="B1" s="130"/>
    </row>
    <row r="2" s="163" customFormat="1" ht="60" customHeight="1" spans="1:4">
      <c r="A2" s="166" t="s">
        <v>805</v>
      </c>
      <c r="B2" s="167"/>
      <c r="C2" s="167"/>
      <c r="D2" s="167"/>
    </row>
    <row r="3" s="164" customFormat="1" ht="27" customHeight="1" spans="4:4">
      <c r="D3" s="168" t="s">
        <v>93</v>
      </c>
    </row>
    <row r="4" ht="36.75" customHeight="1" spans="1:4">
      <c r="A4" s="169" t="s">
        <v>806</v>
      </c>
      <c r="B4" s="170" t="s">
        <v>95</v>
      </c>
      <c r="C4" s="170" t="s">
        <v>139</v>
      </c>
      <c r="D4" s="170" t="s">
        <v>807</v>
      </c>
    </row>
    <row r="5" ht="24" customHeight="1" spans="1:4">
      <c r="A5" s="171" t="s">
        <v>121</v>
      </c>
      <c r="B5" s="172">
        <v>0</v>
      </c>
      <c r="C5" s="172">
        <v>0</v>
      </c>
      <c r="D5" s="172">
        <v>0</v>
      </c>
    </row>
    <row r="6" ht="24" customHeight="1" spans="1:4">
      <c r="A6" s="173" t="s">
        <v>122</v>
      </c>
      <c r="B6" s="172"/>
      <c r="C6" s="172"/>
      <c r="D6" s="172"/>
    </row>
    <row r="7" ht="24" customHeight="1" spans="1:4">
      <c r="A7" s="174" t="s">
        <v>123</v>
      </c>
      <c r="B7" s="172"/>
      <c r="C7" s="172"/>
      <c r="D7" s="172"/>
    </row>
    <row r="8" ht="24" customHeight="1" spans="1:4">
      <c r="A8" s="174" t="s">
        <v>124</v>
      </c>
      <c r="B8" s="172"/>
      <c r="C8" s="172"/>
      <c r="D8" s="172"/>
    </row>
    <row r="9" ht="24" customHeight="1" spans="1:4">
      <c r="A9" s="174" t="s">
        <v>787</v>
      </c>
      <c r="B9" s="172"/>
      <c r="C9" s="172"/>
      <c r="D9" s="172"/>
    </row>
    <row r="10" ht="24" customHeight="1" spans="1:4">
      <c r="A10" s="174" t="s">
        <v>125</v>
      </c>
      <c r="B10" s="172"/>
      <c r="C10" s="172"/>
      <c r="D10" s="172"/>
    </row>
    <row r="11" ht="24" customHeight="1" spans="1:4">
      <c r="A11" s="175" t="s">
        <v>787</v>
      </c>
      <c r="B11" s="172"/>
      <c r="C11" s="172"/>
      <c r="D11" s="172"/>
    </row>
    <row r="12" ht="24" customHeight="1" spans="1:4">
      <c r="A12" s="175" t="s">
        <v>787</v>
      </c>
      <c r="B12" s="172"/>
      <c r="C12" s="172"/>
      <c r="D12" s="172"/>
    </row>
    <row r="13" ht="24" customHeight="1" spans="1:4">
      <c r="A13" s="173"/>
      <c r="B13" s="176"/>
      <c r="C13" s="177"/>
      <c r="D13" s="178"/>
    </row>
    <row r="14" ht="24" customHeight="1" spans="1:4">
      <c r="A14" s="179" t="s">
        <v>144</v>
      </c>
      <c r="B14" s="180">
        <v>0</v>
      </c>
      <c r="C14" s="180">
        <v>0</v>
      </c>
      <c r="D14" s="181">
        <v>0</v>
      </c>
    </row>
    <row r="15" ht="24" customHeight="1" spans="1:4">
      <c r="A15" s="182" t="s">
        <v>778</v>
      </c>
      <c r="B15" s="182"/>
      <c r="C15" s="182"/>
      <c r="D15" s="182"/>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2">
    <mergeCell ref="A2:D2"/>
    <mergeCell ref="A15:D15"/>
  </mergeCells>
  <printOptions horizontalCentered="1"/>
  <pageMargins left="0.590277777777778" right="0.590277777777778" top="0.786805555555556" bottom="0.786805555555556"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2"/>
  <sheetViews>
    <sheetView workbookViewId="0">
      <selection activeCell="A25" sqref="A25"/>
    </sheetView>
  </sheetViews>
  <sheetFormatPr defaultColWidth="8.125" defaultRowHeight="15.95" customHeight="1" outlineLevelCol="6"/>
  <cols>
    <col min="1" max="1" width="50.875" style="350" customWidth="1"/>
    <col min="2" max="2" width="13" style="350" customWidth="1"/>
    <col min="3" max="3" width="13.25" style="350" customWidth="1"/>
    <col min="4" max="4" width="12.875" style="350" customWidth="1"/>
    <col min="5" max="5" width="10.75" style="350" customWidth="1"/>
    <col min="6" max="6" width="12.5" style="350" customWidth="1"/>
    <col min="7" max="7" width="10.375" style="350" hidden="1" customWidth="1"/>
    <col min="8" max="256" width="8.125" style="350"/>
    <col min="257" max="16384" width="8.125" style="558"/>
  </cols>
  <sheetData>
    <row r="1" s="503" customFormat="1" ht="24" customHeight="1" spans="1:1">
      <c r="A1" s="504" t="s">
        <v>44</v>
      </c>
    </row>
    <row r="2" s="326" customFormat="1" ht="42" customHeight="1" spans="1:6">
      <c r="A2" s="333" t="s">
        <v>45</v>
      </c>
      <c r="B2" s="333"/>
      <c r="C2" s="333"/>
      <c r="D2" s="333"/>
      <c r="E2" s="333"/>
      <c r="F2" s="333"/>
    </row>
    <row r="3" s="555" customFormat="1" ht="18.95" customHeight="1" spans="3:6">
      <c r="C3" s="559"/>
      <c r="F3" s="555" t="s">
        <v>11</v>
      </c>
    </row>
    <row r="4" s="556" customFormat="1" ht="17.1" customHeight="1" spans="1:6">
      <c r="A4" s="560" t="s">
        <v>3</v>
      </c>
      <c r="B4" s="545" t="s">
        <v>4</v>
      </c>
      <c r="C4" s="546" t="s">
        <v>13</v>
      </c>
      <c r="D4" s="546" t="s">
        <v>46</v>
      </c>
      <c r="E4" s="546" t="s">
        <v>47</v>
      </c>
      <c r="F4" s="546" t="s">
        <v>16</v>
      </c>
    </row>
    <row r="5" s="557" customFormat="1" ht="20.1" customHeight="1" spans="1:6">
      <c r="A5" s="341" t="s">
        <v>48</v>
      </c>
      <c r="B5" s="322"/>
      <c r="C5" s="561"/>
      <c r="D5" s="561"/>
      <c r="E5" s="561"/>
      <c r="F5" s="561"/>
    </row>
    <row r="6" s="557" customFormat="1" ht="20.1" customHeight="1" spans="1:6">
      <c r="A6" s="341" t="s">
        <v>49</v>
      </c>
      <c r="B6" s="346"/>
      <c r="C6" s="561"/>
      <c r="D6" s="561"/>
      <c r="E6" s="561"/>
      <c r="F6" s="561"/>
    </row>
    <row r="7" s="557" customFormat="1" ht="20.1" customHeight="1" spans="1:6">
      <c r="A7" s="341" t="s">
        <v>50</v>
      </c>
      <c r="B7" s="346"/>
      <c r="C7" s="561"/>
      <c r="D7" s="561"/>
      <c r="E7" s="561"/>
      <c r="F7" s="561"/>
    </row>
    <row r="8" s="557" customFormat="1" ht="20.1" customHeight="1" spans="1:6">
      <c r="A8" s="341" t="s">
        <v>51</v>
      </c>
      <c r="B8" s="562">
        <v>9675</v>
      </c>
      <c r="C8" s="561"/>
      <c r="D8" s="561"/>
      <c r="E8" s="561"/>
      <c r="F8" s="561"/>
    </row>
    <row r="9" s="557" customFormat="1" ht="20.1" customHeight="1" spans="1:6">
      <c r="A9" s="341" t="s">
        <v>52</v>
      </c>
      <c r="B9" s="562">
        <v>152</v>
      </c>
      <c r="C9" s="561"/>
      <c r="D9" s="561"/>
      <c r="E9" s="561"/>
      <c r="F9" s="561"/>
    </row>
    <row r="10" s="557" customFormat="1" ht="20.1" customHeight="1" spans="1:7">
      <c r="A10" s="341" t="s">
        <v>53</v>
      </c>
      <c r="B10" s="562">
        <v>183673</v>
      </c>
      <c r="C10" s="561">
        <v>91571</v>
      </c>
      <c r="D10" s="561">
        <v>91571</v>
      </c>
      <c r="E10" s="549">
        <f>D10/C10</f>
        <v>1</v>
      </c>
      <c r="F10" s="550">
        <f>D10/G10</f>
        <v>0.60609731074972</v>
      </c>
      <c r="G10" s="557">
        <v>151083</v>
      </c>
    </row>
    <row r="11" s="557" customFormat="1" ht="20.1" customHeight="1" spans="1:6">
      <c r="A11" s="341" t="s">
        <v>54</v>
      </c>
      <c r="B11" s="347"/>
      <c r="C11" s="561"/>
      <c r="D11" s="561"/>
      <c r="E11" s="549"/>
      <c r="F11" s="550"/>
    </row>
    <row r="12" s="557" customFormat="1" ht="20.1" customHeight="1" spans="1:6">
      <c r="A12" s="341" t="s">
        <v>55</v>
      </c>
      <c r="B12" s="338"/>
      <c r="C12" s="561"/>
      <c r="D12" s="561"/>
      <c r="E12" s="549"/>
      <c r="F12" s="550"/>
    </row>
    <row r="13" s="557" customFormat="1" ht="20.1" customHeight="1" spans="1:7">
      <c r="A13" s="341" t="s">
        <v>56</v>
      </c>
      <c r="B13" s="338">
        <v>3000</v>
      </c>
      <c r="C13" s="561">
        <v>1562</v>
      </c>
      <c r="D13" s="561">
        <v>1562</v>
      </c>
      <c r="E13" s="549">
        <f>D13/C13</f>
        <v>1</v>
      </c>
      <c r="F13" s="550">
        <f>D13/G13</f>
        <v>0.434976329713172</v>
      </c>
      <c r="G13" s="557">
        <v>3591</v>
      </c>
    </row>
    <row r="14" s="556" customFormat="1" ht="20.1" customHeight="1" spans="1:6">
      <c r="A14" s="341" t="s">
        <v>57</v>
      </c>
      <c r="B14" s="347"/>
      <c r="C14" s="548"/>
      <c r="D14" s="548"/>
      <c r="E14" s="549"/>
      <c r="F14" s="550"/>
    </row>
    <row r="15" s="557" customFormat="1" ht="20.1" customHeight="1" spans="1:6">
      <c r="A15" s="341" t="s">
        <v>58</v>
      </c>
      <c r="B15" s="347"/>
      <c r="C15" s="561"/>
      <c r="D15" s="561"/>
      <c r="E15" s="549"/>
      <c r="F15" s="550"/>
    </row>
    <row r="16" s="557" customFormat="1" ht="20.1" customHeight="1" spans="1:6">
      <c r="A16" s="341" t="s">
        <v>59</v>
      </c>
      <c r="B16" s="340"/>
      <c r="C16" s="561"/>
      <c r="D16" s="561"/>
      <c r="E16" s="549"/>
      <c r="F16" s="550"/>
    </row>
    <row r="17" s="557" customFormat="1" ht="20.1" customHeight="1" spans="1:6">
      <c r="A17" s="341" t="s">
        <v>60</v>
      </c>
      <c r="B17" s="338">
        <v>500</v>
      </c>
      <c r="C17" s="561"/>
      <c r="D17" s="561"/>
      <c r="E17" s="549"/>
      <c r="F17" s="550"/>
    </row>
    <row r="18" s="557" customFormat="1" ht="20.1" customHeight="1" spans="1:6">
      <c r="A18" s="341" t="s">
        <v>61</v>
      </c>
      <c r="B18" s="338"/>
      <c r="C18" s="561"/>
      <c r="D18" s="561"/>
      <c r="E18" s="549"/>
      <c r="F18" s="550"/>
    </row>
    <row r="19" s="557" customFormat="1" ht="20.1" customHeight="1" spans="1:6">
      <c r="A19" s="341" t="s">
        <v>62</v>
      </c>
      <c r="B19" s="340"/>
      <c r="C19" s="561"/>
      <c r="D19" s="561"/>
      <c r="E19" s="549"/>
      <c r="F19" s="550"/>
    </row>
    <row r="20" s="557" customFormat="1" ht="20.1" customHeight="1" spans="1:7">
      <c r="A20" s="341" t="s">
        <v>63</v>
      </c>
      <c r="B20" s="340">
        <v>46000</v>
      </c>
      <c r="C20" s="561">
        <v>31897</v>
      </c>
      <c r="D20" s="561">
        <v>31897</v>
      </c>
      <c r="E20" s="549">
        <f>D20/C20</f>
        <v>1</v>
      </c>
      <c r="F20" s="550">
        <f>D20/G20</f>
        <v>2.09848684210526</v>
      </c>
      <c r="G20" s="557">
        <v>15200</v>
      </c>
    </row>
    <row r="21" s="557" customFormat="1" ht="20.1" customHeight="1" spans="1:6">
      <c r="A21" s="552"/>
      <c r="B21" s="338"/>
      <c r="C21" s="561"/>
      <c r="D21" s="561"/>
      <c r="E21" s="549"/>
      <c r="F21" s="550"/>
    </row>
    <row r="22" s="556" customFormat="1" ht="20.1" customHeight="1" spans="1:7">
      <c r="A22" s="551" t="s">
        <v>64</v>
      </c>
      <c r="B22" s="338">
        <f>SUM(B5:B20)</f>
        <v>243000</v>
      </c>
      <c r="C22" s="338">
        <v>125030</v>
      </c>
      <c r="D22" s="338">
        <v>125030</v>
      </c>
      <c r="E22" s="549">
        <f>D22/C22</f>
        <v>1</v>
      </c>
      <c r="F22" s="550">
        <f>D22/G22</f>
        <v>0.736016106055076</v>
      </c>
      <c r="G22" s="556">
        <v>169874</v>
      </c>
    </row>
    <row r="23" ht="24" customHeight="1" spans="1:2">
      <c r="A23" s="563"/>
      <c r="B23" s="564"/>
    </row>
    <row r="24" ht="24" customHeight="1" spans="1:2">
      <c r="A24" s="563"/>
      <c r="B24" s="565"/>
    </row>
    <row r="25" ht="24" customHeight="1" spans="1:2">
      <c r="A25" s="563"/>
      <c r="B25" s="566"/>
    </row>
    <row r="26" ht="24" customHeight="1" spans="1:2">
      <c r="A26" s="563"/>
      <c r="B26" s="566"/>
    </row>
    <row r="27" ht="24" customHeight="1" spans="1:2">
      <c r="A27" s="563"/>
      <c r="B27" s="566"/>
    </row>
    <row r="28" ht="24" customHeight="1" spans="1:2">
      <c r="A28" s="563"/>
      <c r="B28" s="566"/>
    </row>
    <row r="29" ht="24" customHeight="1" spans="1:2">
      <c r="A29" s="563"/>
      <c r="B29" s="566"/>
    </row>
    <row r="30" ht="24" customHeight="1" spans="1:2">
      <c r="A30" s="563"/>
      <c r="B30" s="566"/>
    </row>
    <row r="31" ht="24" customHeight="1" spans="1:2">
      <c r="A31" s="563"/>
      <c r="B31" s="566"/>
    </row>
    <row r="32" ht="24" customHeight="1" spans="1:2">
      <c r="A32" s="563"/>
      <c r="B32" s="566"/>
    </row>
    <row r="33" ht="24" customHeight="1" spans="1:2">
      <c r="A33" s="563"/>
      <c r="B33" s="566"/>
    </row>
    <row r="34" ht="24" customHeight="1" spans="1:2">
      <c r="A34" s="563"/>
      <c r="B34" s="566"/>
    </row>
    <row r="35" ht="24" customHeight="1" spans="1:2">
      <c r="A35" s="563"/>
      <c r="B35" s="565"/>
    </row>
    <row r="36" ht="24" customHeight="1" spans="1:2">
      <c r="A36" s="563"/>
      <c r="B36" s="567"/>
    </row>
    <row r="37" ht="24" customHeight="1" spans="1:2">
      <c r="A37" s="563"/>
      <c r="B37" s="565"/>
    </row>
    <row r="38" ht="24" customHeight="1" spans="1:2">
      <c r="A38" s="563"/>
      <c r="B38" s="566"/>
    </row>
    <row r="39" ht="24" customHeight="1" spans="1:2">
      <c r="A39" s="563"/>
      <c r="B39" s="566"/>
    </row>
    <row r="40" ht="24" customHeight="1" spans="1:2">
      <c r="A40" s="563"/>
      <c r="B40" s="566"/>
    </row>
    <row r="41" ht="24" customHeight="1" spans="1:2">
      <c r="A41" s="563"/>
      <c r="B41" s="566"/>
    </row>
    <row r="42" ht="24" customHeight="1" spans="1:2">
      <c r="A42" s="563"/>
      <c r="B42" s="566"/>
    </row>
    <row r="43" ht="24" customHeight="1" spans="1:2">
      <c r="A43" s="563"/>
      <c r="B43" s="566"/>
    </row>
    <row r="44" ht="24" customHeight="1" spans="1:2">
      <c r="A44" s="563"/>
      <c r="B44" s="566"/>
    </row>
    <row r="45" ht="24" customHeight="1" spans="1:2">
      <c r="A45" s="563"/>
      <c r="B45" s="566"/>
    </row>
    <row r="46" ht="24" customHeight="1" spans="1:2">
      <c r="A46" s="563"/>
      <c r="B46" s="566"/>
    </row>
    <row r="47" ht="24" customHeight="1" spans="1:2">
      <c r="A47" s="563"/>
      <c r="B47" s="564"/>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sheetData>
  <mergeCells count="1">
    <mergeCell ref="A2:F2"/>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workbookViewId="0">
      <selection activeCell="A2" sqref="A2:B2"/>
    </sheetView>
  </sheetViews>
  <sheetFormatPr defaultColWidth="8.875" defaultRowHeight="14.25"/>
  <cols>
    <col min="1" max="1" width="48.125" style="127" customWidth="1"/>
    <col min="2" max="2" width="32.75" style="127" customWidth="1"/>
    <col min="3" max="3" width="9" style="127"/>
    <col min="4" max="226" width="8.875" style="127"/>
    <col min="227" max="16384" width="8.875" style="128"/>
  </cols>
  <sheetData>
    <row r="1" s="123" customFormat="1" ht="24" customHeight="1" spans="1:2">
      <c r="A1" s="129" t="s">
        <v>808</v>
      </c>
      <c r="B1" s="130"/>
    </row>
    <row r="2" s="159" customFormat="1" ht="42" customHeight="1" spans="1:228">
      <c r="A2" s="160" t="s">
        <v>809</v>
      </c>
      <c r="B2" s="160"/>
      <c r="HS2" s="124"/>
      <c r="HT2" s="124"/>
    </row>
    <row r="3" s="132" customFormat="1" ht="27" customHeight="1" spans="2:228">
      <c r="B3" s="125" t="s">
        <v>11</v>
      </c>
      <c r="HS3" s="125"/>
      <c r="HT3" s="125"/>
    </row>
    <row r="4" s="155" customFormat="1" ht="30" customHeight="1" spans="1:228">
      <c r="A4" s="161" t="s">
        <v>12</v>
      </c>
      <c r="B4" s="162" t="s">
        <v>139</v>
      </c>
      <c r="HS4" s="146"/>
      <c r="HT4" s="146"/>
    </row>
    <row r="5" s="155" customFormat="1" ht="24" customHeight="1" spans="1:226">
      <c r="A5" s="149" t="s">
        <v>810</v>
      </c>
      <c r="B5" s="156">
        <f>SUM(B6:B10)</f>
        <v>0</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row>
    <row r="6" s="127" customFormat="1" ht="24" customHeight="1" spans="1:228">
      <c r="A6" s="52" t="s">
        <v>811</v>
      </c>
      <c r="B6" s="153"/>
      <c r="HS6" s="128"/>
      <c r="HT6" s="128"/>
    </row>
    <row r="7" s="127" customFormat="1" ht="24" customHeight="1" spans="1:228">
      <c r="A7" s="138" t="s">
        <v>812</v>
      </c>
      <c r="B7" s="153"/>
      <c r="HS7" s="128"/>
      <c r="HT7" s="128"/>
    </row>
    <row r="8" s="127" customFormat="1" ht="24" customHeight="1" spans="1:228">
      <c r="A8" s="138" t="s">
        <v>813</v>
      </c>
      <c r="B8" s="153"/>
      <c r="HS8" s="128"/>
      <c r="HT8" s="128"/>
    </row>
    <row r="9" s="127" customFormat="1" ht="24" customHeight="1" spans="1:228">
      <c r="A9" s="138" t="s">
        <v>814</v>
      </c>
      <c r="B9" s="153"/>
      <c r="HS9" s="128"/>
      <c r="HT9" s="128"/>
    </row>
    <row r="10" s="127" customFormat="1" ht="24" customHeight="1" spans="1:228">
      <c r="A10" s="157" t="s">
        <v>815</v>
      </c>
      <c r="B10" s="153"/>
      <c r="HS10" s="128"/>
      <c r="HT10" s="128"/>
    </row>
    <row r="11" s="155" customFormat="1" ht="24" customHeight="1" spans="1:226">
      <c r="A11" s="149" t="s">
        <v>816</v>
      </c>
      <c r="B11" s="156">
        <f>SUM(B12:B15)</f>
        <v>0</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row>
    <row r="12" s="127" customFormat="1" ht="24" customHeight="1" spans="1:228">
      <c r="A12" s="52" t="s">
        <v>817</v>
      </c>
      <c r="B12" s="153"/>
      <c r="HS12" s="128"/>
      <c r="HT12" s="128"/>
    </row>
    <row r="13" s="127" customFormat="1" ht="24" customHeight="1" spans="1:228">
      <c r="A13" s="138" t="s">
        <v>818</v>
      </c>
      <c r="B13" s="153"/>
      <c r="HS13" s="128"/>
      <c r="HT13" s="128"/>
    </row>
    <row r="14" s="127" customFormat="1" ht="24" customHeight="1" spans="1:228">
      <c r="A14" s="138" t="s">
        <v>819</v>
      </c>
      <c r="B14" s="153"/>
      <c r="HS14" s="128"/>
      <c r="HT14" s="128"/>
    </row>
    <row r="15" s="127" customFormat="1" ht="24" customHeight="1" spans="1:228">
      <c r="A15" s="138" t="s">
        <v>820</v>
      </c>
      <c r="B15" s="153"/>
      <c r="HS15" s="128"/>
      <c r="HT15" s="128"/>
    </row>
    <row r="16" s="155" customFormat="1" ht="24" customHeight="1" spans="1:226">
      <c r="A16" s="149" t="s">
        <v>821</v>
      </c>
      <c r="B16" s="156">
        <f>SUM(B17:B20)</f>
        <v>0</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row>
    <row r="17" s="127" customFormat="1" ht="24" customHeight="1" spans="1:228">
      <c r="A17" s="52" t="s">
        <v>822</v>
      </c>
      <c r="B17" s="153"/>
      <c r="HS17" s="128"/>
      <c r="HT17" s="128"/>
    </row>
    <row r="18" s="127" customFormat="1" ht="24" customHeight="1" spans="1:228">
      <c r="A18" s="52" t="s">
        <v>823</v>
      </c>
      <c r="B18" s="153"/>
      <c r="HS18" s="128"/>
      <c r="HT18" s="128"/>
    </row>
    <row r="19" s="127" customFormat="1" ht="24" customHeight="1" spans="1:228">
      <c r="A19" s="52" t="s">
        <v>824</v>
      </c>
      <c r="B19" s="153"/>
      <c r="HS19" s="128"/>
      <c r="HT19" s="128"/>
    </row>
    <row r="20" s="127" customFormat="1" ht="24" customHeight="1" spans="1:228">
      <c r="A20" s="52" t="s">
        <v>825</v>
      </c>
      <c r="B20" s="153"/>
      <c r="HS20" s="128"/>
      <c r="HT20" s="128"/>
    </row>
    <row r="21" s="155" customFormat="1" ht="24" customHeight="1" spans="1:226">
      <c r="A21" s="149" t="s">
        <v>826</v>
      </c>
      <c r="B21" s="156">
        <f>SUM(B22:B26)</f>
        <v>0</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row>
    <row r="22" s="127" customFormat="1" ht="24" customHeight="1" spans="1:2">
      <c r="A22" s="52" t="s">
        <v>827</v>
      </c>
      <c r="B22" s="153"/>
    </row>
    <row r="23" s="127" customFormat="1" ht="24" customHeight="1" spans="1:2">
      <c r="A23" s="52" t="s">
        <v>828</v>
      </c>
      <c r="B23" s="153"/>
    </row>
    <row r="24" s="127" customFormat="1" ht="24" customHeight="1" spans="1:2">
      <c r="A24" s="52" t="s">
        <v>829</v>
      </c>
      <c r="B24" s="153"/>
    </row>
    <row r="25" s="127" customFormat="1" ht="24" customHeight="1" spans="1:2">
      <c r="A25" s="52" t="s">
        <v>830</v>
      </c>
      <c r="B25" s="153"/>
    </row>
    <row r="26" s="127" customFormat="1" ht="24" customHeight="1" spans="1:2">
      <c r="A26" s="52" t="s">
        <v>831</v>
      </c>
      <c r="B26" s="153"/>
    </row>
    <row r="27" s="155" customFormat="1" ht="24" customHeight="1" spans="1:226">
      <c r="A27" s="136" t="s">
        <v>832</v>
      </c>
      <c r="B27" s="156">
        <f>SUM(B28:B33)</f>
        <v>0</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row>
    <row r="28" s="127" customFormat="1" ht="24" customHeight="1" spans="1:2">
      <c r="A28" s="52" t="s">
        <v>833</v>
      </c>
      <c r="B28" s="153"/>
    </row>
    <row r="29" s="127" customFormat="1" ht="24" customHeight="1" spans="1:2">
      <c r="A29" s="52" t="s">
        <v>834</v>
      </c>
      <c r="B29" s="153"/>
    </row>
    <row r="30" s="127" customFormat="1" ht="24" customHeight="1" spans="1:2">
      <c r="A30" s="52" t="s">
        <v>835</v>
      </c>
      <c r="B30" s="153"/>
    </row>
    <row r="31" s="127" customFormat="1" ht="24" customHeight="1" spans="1:2">
      <c r="A31" s="52" t="s">
        <v>836</v>
      </c>
      <c r="B31" s="153"/>
    </row>
    <row r="32" s="127" customFormat="1" ht="24" customHeight="1" spans="1:2">
      <c r="A32" s="52" t="s">
        <v>837</v>
      </c>
      <c r="B32" s="153"/>
    </row>
    <row r="33" s="127" customFormat="1" ht="24" customHeight="1" spans="1:2">
      <c r="A33" s="52" t="s">
        <v>838</v>
      </c>
      <c r="B33" s="153"/>
    </row>
    <row r="34" s="155" customFormat="1" ht="24" customHeight="1" spans="1:226">
      <c r="A34" s="136" t="s">
        <v>839</v>
      </c>
      <c r="B34" s="156">
        <f>SUM(B35:B39)</f>
        <v>0</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row>
    <row r="35" s="127" customFormat="1" ht="24" customHeight="1" spans="1:2">
      <c r="A35" s="52" t="s">
        <v>840</v>
      </c>
      <c r="B35" s="153"/>
    </row>
    <row r="36" s="127" customFormat="1" ht="24" customHeight="1" spans="1:2">
      <c r="A36" s="52" t="s">
        <v>841</v>
      </c>
      <c r="B36" s="153"/>
    </row>
    <row r="37" s="127" customFormat="1" ht="24" customHeight="1" spans="1:2">
      <c r="A37" s="52" t="s">
        <v>842</v>
      </c>
      <c r="B37" s="153"/>
    </row>
    <row r="38" s="127" customFormat="1" ht="24" customHeight="1" spans="1:2">
      <c r="A38" s="52" t="s">
        <v>843</v>
      </c>
      <c r="B38" s="153"/>
    </row>
    <row r="39" s="127" customFormat="1" ht="24" customHeight="1" spans="1:2">
      <c r="A39" s="52" t="s">
        <v>844</v>
      </c>
      <c r="B39" s="153"/>
    </row>
    <row r="40" s="127" customFormat="1" ht="24" customHeight="1" spans="1:2">
      <c r="A40" s="136" t="s">
        <v>845</v>
      </c>
      <c r="B40" s="156">
        <f>SUM(B41:B44)</f>
        <v>0</v>
      </c>
    </row>
    <row r="41" s="127" customFormat="1" ht="24" customHeight="1" spans="1:2">
      <c r="A41" s="52" t="s">
        <v>846</v>
      </c>
      <c r="B41" s="153"/>
    </row>
    <row r="42" s="127" customFormat="1" ht="24" customHeight="1" spans="1:2">
      <c r="A42" s="52" t="s">
        <v>847</v>
      </c>
      <c r="B42" s="153"/>
    </row>
    <row r="43" s="127" customFormat="1" ht="24" customHeight="1" spans="1:2">
      <c r="A43" s="52" t="s">
        <v>848</v>
      </c>
      <c r="B43" s="153"/>
    </row>
    <row r="44" s="127" customFormat="1" ht="24" customHeight="1" spans="1:2">
      <c r="A44" s="52" t="s">
        <v>849</v>
      </c>
      <c r="B44" s="153"/>
    </row>
    <row r="45" s="127" customFormat="1" ht="24" customHeight="1" spans="1:2">
      <c r="A45" s="52"/>
      <c r="B45" s="153"/>
    </row>
    <row r="46" s="127" customFormat="1" ht="24" customHeight="1" spans="1:2">
      <c r="A46" s="154" t="s">
        <v>850</v>
      </c>
      <c r="B46" s="156">
        <f>B40+B34+B27+B21+B16+B11+B5</f>
        <v>0</v>
      </c>
    </row>
    <row r="47" s="127" customFormat="1" ht="60" customHeight="1" spans="1:256">
      <c r="A47" s="144" t="s">
        <v>851</v>
      </c>
      <c r="B47" s="144"/>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ht="24" customHeight="1"/>
    <row r="49" ht="24" customHeight="1"/>
    <row r="50" ht="24" customHeight="1"/>
    <row r="51" ht="24" customHeight="1"/>
    <row r="52" ht="24" customHeight="1" spans="8:8">
      <c r="H52" s="152"/>
    </row>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77777777778" right="0.590277777777778" top="0.786805555555556" bottom="0.786805555555556" header="0.5" footer="0.5"/>
  <pageSetup paperSize="9"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15" workbookViewId="0">
      <selection activeCell="A2" sqref="A2:B2"/>
    </sheetView>
  </sheetViews>
  <sheetFormatPr defaultColWidth="8.875" defaultRowHeight="14.25"/>
  <cols>
    <col min="1" max="1" width="56" style="127" customWidth="1"/>
    <col min="2" max="2" width="23.375" style="127" customWidth="1"/>
    <col min="3" max="9" width="9" style="127"/>
    <col min="10" max="232" width="8.875" style="127"/>
    <col min="233" max="16384" width="8.875" style="128"/>
  </cols>
  <sheetData>
    <row r="1" s="123" customFormat="1" ht="24" customHeight="1" spans="1:2">
      <c r="A1" s="129" t="s">
        <v>852</v>
      </c>
      <c r="B1" s="130"/>
    </row>
    <row r="2" s="159" customFormat="1" ht="42" customHeight="1" spans="1:228">
      <c r="A2" s="160" t="s">
        <v>853</v>
      </c>
      <c r="B2" s="160"/>
      <c r="HS2" s="124"/>
      <c r="HT2" s="124"/>
    </row>
    <row r="3" s="132" customFormat="1" ht="27" customHeight="1" spans="2:234">
      <c r="B3" s="125" t="s">
        <v>11</v>
      </c>
      <c r="HY3" s="125"/>
      <c r="HZ3" s="125"/>
    </row>
    <row r="4" s="155" customFormat="1" ht="30" customHeight="1" spans="1:234">
      <c r="A4" s="161" t="s">
        <v>12</v>
      </c>
      <c r="B4" s="162" t="s">
        <v>139</v>
      </c>
      <c r="HY4" s="146"/>
      <c r="HZ4" s="146"/>
    </row>
    <row r="5" s="127" customFormat="1" ht="24" customHeight="1" spans="1:2">
      <c r="A5" s="149" t="s">
        <v>854</v>
      </c>
      <c r="B5" s="150">
        <f>SUM(B6:B9)</f>
        <v>0</v>
      </c>
    </row>
    <row r="6" s="127" customFormat="1" ht="24" customHeight="1" spans="1:2">
      <c r="A6" s="52" t="s">
        <v>855</v>
      </c>
      <c r="B6" s="151"/>
    </row>
    <row r="7" s="127" customFormat="1" ht="24" customHeight="1" spans="1:2">
      <c r="A7" s="52" t="s">
        <v>856</v>
      </c>
      <c r="B7" s="151"/>
    </row>
    <row r="8" s="127" customFormat="1" ht="24" customHeight="1" spans="1:2">
      <c r="A8" s="52" t="s">
        <v>857</v>
      </c>
      <c r="B8" s="151"/>
    </row>
    <row r="9" s="127" customFormat="1" ht="24" customHeight="1" spans="1:2">
      <c r="A9" s="52" t="s">
        <v>858</v>
      </c>
      <c r="B9" s="151"/>
    </row>
    <row r="10" s="127" customFormat="1" ht="24" customHeight="1" spans="1:2">
      <c r="A10" s="149" t="s">
        <v>859</v>
      </c>
      <c r="B10" s="150">
        <f>SUM(B11:B18)</f>
        <v>0</v>
      </c>
    </row>
    <row r="11" s="127" customFormat="1" ht="24" customHeight="1" spans="1:2">
      <c r="A11" s="52" t="s">
        <v>860</v>
      </c>
      <c r="B11" s="151"/>
    </row>
    <row r="12" s="127" customFormat="1" ht="24" customHeight="1" spans="1:2">
      <c r="A12" s="52" t="s">
        <v>861</v>
      </c>
      <c r="B12" s="151"/>
    </row>
    <row r="13" s="127" customFormat="1" ht="24" customHeight="1" spans="1:2">
      <c r="A13" s="52" t="s">
        <v>857</v>
      </c>
      <c r="B13" s="151"/>
    </row>
    <row r="14" s="127" customFormat="1" ht="24" customHeight="1" spans="1:2">
      <c r="A14" s="52" t="s">
        <v>862</v>
      </c>
      <c r="B14" s="151"/>
    </row>
    <row r="15" s="127" customFormat="1" ht="24" customHeight="1" spans="1:2">
      <c r="A15" s="52" t="s">
        <v>863</v>
      </c>
      <c r="B15" s="151"/>
    </row>
    <row r="16" s="127" customFormat="1" ht="24" customHeight="1" spans="1:2">
      <c r="A16" s="52" t="s">
        <v>864</v>
      </c>
      <c r="B16" s="151"/>
    </row>
    <row r="17" s="127" customFormat="1" ht="24" customHeight="1" spans="1:2">
      <c r="A17" s="52" t="s">
        <v>865</v>
      </c>
      <c r="B17" s="151"/>
    </row>
    <row r="18" s="127" customFormat="1" ht="24" customHeight="1" spans="1:2">
      <c r="A18" s="52" t="s">
        <v>866</v>
      </c>
      <c r="B18" s="151"/>
    </row>
    <row r="19" s="127" customFormat="1" ht="24" customHeight="1" spans="1:2">
      <c r="A19" s="149" t="s">
        <v>867</v>
      </c>
      <c r="B19" s="150">
        <f>SUM(B20:B22)</f>
        <v>0</v>
      </c>
    </row>
    <row r="20" s="127" customFormat="1" ht="24" customHeight="1" spans="1:2">
      <c r="A20" s="52" t="s">
        <v>868</v>
      </c>
      <c r="B20" s="151"/>
    </row>
    <row r="21" s="127" customFormat="1" ht="24" customHeight="1" spans="1:2">
      <c r="A21" s="52" t="s">
        <v>869</v>
      </c>
      <c r="B21" s="151"/>
    </row>
    <row r="22" s="127" customFormat="1" ht="24" customHeight="1" spans="1:2">
      <c r="A22" s="52" t="s">
        <v>870</v>
      </c>
      <c r="B22" s="151"/>
    </row>
    <row r="23" s="127" customFormat="1" ht="24" customHeight="1" spans="1:2">
      <c r="A23" s="149" t="s">
        <v>871</v>
      </c>
      <c r="B23" s="150">
        <f>SUM(B24:B28)</f>
        <v>0</v>
      </c>
    </row>
    <row r="24" s="127" customFormat="1" ht="24" customHeight="1" spans="1:2">
      <c r="A24" s="52" t="s">
        <v>872</v>
      </c>
      <c r="B24" s="151"/>
    </row>
    <row r="25" s="127" customFormat="1" ht="24" customHeight="1" spans="1:2">
      <c r="A25" s="52" t="s">
        <v>873</v>
      </c>
      <c r="B25" s="151"/>
    </row>
    <row r="26" s="127" customFormat="1" ht="24" customHeight="1" spans="1:2">
      <c r="A26" s="52" t="s">
        <v>874</v>
      </c>
      <c r="B26" s="151"/>
    </row>
    <row r="27" s="127" customFormat="1" ht="24" customHeight="1" spans="1:2">
      <c r="A27" s="52" t="s">
        <v>875</v>
      </c>
      <c r="B27" s="153"/>
    </row>
    <row r="28" s="127" customFormat="1" ht="24" customHeight="1" spans="1:2">
      <c r="A28" s="52" t="s">
        <v>876</v>
      </c>
      <c r="B28" s="151"/>
    </row>
    <row r="29" s="127" customFormat="1" ht="24" customHeight="1" spans="1:2">
      <c r="A29" s="136" t="s">
        <v>877</v>
      </c>
      <c r="B29" s="150">
        <f>SUM(B30:B33)</f>
        <v>0</v>
      </c>
    </row>
    <row r="30" s="127" customFormat="1" ht="24" customHeight="1" spans="1:2">
      <c r="A30" s="52" t="s">
        <v>878</v>
      </c>
      <c r="B30" s="151"/>
    </row>
    <row r="31" s="127" customFormat="1" ht="24" customHeight="1" spans="1:2">
      <c r="A31" s="52" t="s">
        <v>879</v>
      </c>
      <c r="B31" s="151"/>
    </row>
    <row r="32" s="127" customFormat="1" ht="24" customHeight="1" spans="1:2">
      <c r="A32" s="52" t="s">
        <v>880</v>
      </c>
      <c r="B32" s="151"/>
    </row>
    <row r="33" s="127" customFormat="1" ht="24" customHeight="1" spans="1:2">
      <c r="A33" s="52" t="s">
        <v>881</v>
      </c>
      <c r="B33" s="151"/>
    </row>
    <row r="34" s="127" customFormat="1" ht="24" customHeight="1" spans="1:2">
      <c r="A34" s="136" t="s">
        <v>882</v>
      </c>
      <c r="B34" s="150">
        <f>SUM(B35:B37)</f>
        <v>0</v>
      </c>
    </row>
    <row r="35" s="127" customFormat="1" ht="24" customHeight="1" spans="1:2">
      <c r="A35" s="52" t="s">
        <v>883</v>
      </c>
      <c r="B35" s="151"/>
    </row>
    <row r="36" s="127" customFormat="1" ht="24" customHeight="1" spans="1:2">
      <c r="A36" s="52" t="s">
        <v>880</v>
      </c>
      <c r="B36" s="151"/>
    </row>
    <row r="37" s="127" customFormat="1" ht="24" customHeight="1" spans="1:2">
      <c r="A37" s="52" t="s">
        <v>884</v>
      </c>
      <c r="B37" s="151"/>
    </row>
    <row r="38" s="127" customFormat="1" ht="24" customHeight="1" spans="1:2">
      <c r="A38" s="136" t="s">
        <v>885</v>
      </c>
      <c r="B38" s="150">
        <f>SUM(B39:B41)</f>
        <v>0</v>
      </c>
    </row>
    <row r="39" s="127" customFormat="1" ht="24" customHeight="1" spans="1:2">
      <c r="A39" s="52" t="s">
        <v>886</v>
      </c>
      <c r="B39" s="151"/>
    </row>
    <row r="40" s="127" customFormat="1" ht="24" customHeight="1" spans="1:2">
      <c r="A40" s="52" t="s">
        <v>887</v>
      </c>
      <c r="B40" s="151"/>
    </row>
    <row r="41" s="127" customFormat="1" ht="24" customHeight="1" spans="1:2">
      <c r="A41" s="52" t="s">
        <v>888</v>
      </c>
      <c r="B41" s="151"/>
    </row>
    <row r="42" s="127" customFormat="1" ht="24" customHeight="1" spans="1:2">
      <c r="A42" s="52"/>
      <c r="B42" s="151"/>
    </row>
    <row r="43" s="127" customFormat="1" ht="24" customHeight="1" spans="1:2">
      <c r="A43" s="154" t="s">
        <v>889</v>
      </c>
      <c r="B43" s="150">
        <f>B38+B34+B29+B23+B19+B10+B5</f>
        <v>0</v>
      </c>
    </row>
    <row r="44" s="127" customFormat="1" ht="71.1" customHeight="1" spans="1:256">
      <c r="A44" s="144" t="s">
        <v>890</v>
      </c>
      <c r="B44" s="144"/>
      <c r="HS44" s="128"/>
      <c r="HT44" s="128"/>
      <c r="HU44" s="128"/>
      <c r="HV44" s="128"/>
      <c r="HW44" s="128"/>
      <c r="HX44" s="128"/>
      <c r="HY44" s="128"/>
      <c r="HZ44" s="128"/>
      <c r="IA44" s="128"/>
      <c r="IB44" s="128"/>
      <c r="IC44" s="128"/>
      <c r="ID44" s="128"/>
      <c r="IE44" s="128"/>
      <c r="IF44" s="128"/>
      <c r="IG44" s="128"/>
      <c r="IH44" s="128"/>
      <c r="II44" s="128"/>
      <c r="IJ44" s="128"/>
      <c r="IK44" s="128"/>
      <c r="IL44" s="128"/>
      <c r="IM44" s="128"/>
      <c r="IN44" s="128"/>
      <c r="IO44" s="128"/>
      <c r="IP44" s="128"/>
      <c r="IQ44" s="128"/>
      <c r="IR44" s="128"/>
      <c r="IS44" s="128"/>
      <c r="IT44" s="128"/>
      <c r="IU44" s="128"/>
      <c r="IV44" s="128"/>
    </row>
    <row r="45" ht="24" customHeight="1" spans="8:8">
      <c r="H45" s="152"/>
    </row>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77777777778" right="0.590277777777778" top="0.786805555555556" bottom="0.786805555555556" header="0.5" footer="0.5"/>
  <pageSetup paperSize="9"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view="pageBreakPreview" zoomScale="115" zoomScaleNormal="100" workbookViewId="0">
      <selection activeCell="A2" sqref="A2:D2"/>
    </sheetView>
  </sheetViews>
  <sheetFormatPr defaultColWidth="9" defaultRowHeight="13.5"/>
  <cols>
    <col min="1" max="1" width="32.625" style="26" customWidth="1"/>
    <col min="2" max="2" width="11.625" style="26" customWidth="1"/>
    <col min="3" max="3" width="32.625" style="26" customWidth="1"/>
    <col min="4" max="4" width="11.625" style="26" customWidth="1"/>
    <col min="5" max="16384" width="9" style="26"/>
  </cols>
  <sheetData>
    <row r="1" s="123" customFormat="1" ht="24" customHeight="1" spans="1:2">
      <c r="A1" s="129" t="s">
        <v>891</v>
      </c>
      <c r="B1" s="130"/>
    </row>
    <row r="2" s="63" customFormat="1" ht="42" customHeight="1" spans="1:4">
      <c r="A2" s="158" t="s">
        <v>892</v>
      </c>
      <c r="B2" s="158"/>
      <c r="C2" s="158"/>
      <c r="D2" s="158"/>
    </row>
    <row r="3" s="64" customFormat="1" ht="27" customHeight="1" spans="4:4">
      <c r="D3" s="64" t="s">
        <v>11</v>
      </c>
    </row>
    <row r="4" ht="30" customHeight="1" spans="1:4">
      <c r="A4" s="133" t="s">
        <v>178</v>
      </c>
      <c r="B4" s="134" t="s">
        <v>139</v>
      </c>
      <c r="C4" s="135" t="s">
        <v>179</v>
      </c>
      <c r="D4" s="135" t="s">
        <v>139</v>
      </c>
    </row>
    <row r="5" ht="24" customHeight="1" spans="1:4">
      <c r="A5" s="136" t="s">
        <v>893</v>
      </c>
      <c r="B5" s="136"/>
      <c r="C5" s="136" t="s">
        <v>894</v>
      </c>
      <c r="D5" s="136"/>
    </row>
    <row r="6" s="65" customFormat="1" ht="24" customHeight="1" spans="1:4">
      <c r="A6" s="136" t="s">
        <v>182</v>
      </c>
      <c r="B6" s="136"/>
      <c r="C6" s="136" t="s">
        <v>183</v>
      </c>
      <c r="D6" s="136"/>
    </row>
    <row r="7" ht="24" customHeight="1" spans="1:4">
      <c r="A7" s="137" t="s">
        <v>192</v>
      </c>
      <c r="B7" s="138"/>
      <c r="C7" s="137" t="s">
        <v>895</v>
      </c>
      <c r="D7" s="138"/>
    </row>
    <row r="8" s="65" customFormat="1" ht="24" customHeight="1" spans="1:4">
      <c r="A8" s="139" t="s">
        <v>896</v>
      </c>
      <c r="B8" s="138"/>
      <c r="C8" s="140" t="s">
        <v>896</v>
      </c>
      <c r="D8" s="138"/>
    </row>
    <row r="9" ht="24" customHeight="1" spans="1:4">
      <c r="A9" s="139" t="s">
        <v>897</v>
      </c>
      <c r="B9" s="138"/>
      <c r="C9" s="140" t="s">
        <v>897</v>
      </c>
      <c r="D9" s="138"/>
    </row>
    <row r="10" s="65" customFormat="1" ht="24" customHeight="1" spans="1:4">
      <c r="A10" s="139" t="s">
        <v>898</v>
      </c>
      <c r="B10" s="138"/>
      <c r="C10" s="140" t="s">
        <v>898</v>
      </c>
      <c r="D10" s="138"/>
    </row>
    <row r="11" ht="24" customHeight="1" spans="1:4">
      <c r="A11" s="140" t="s">
        <v>899</v>
      </c>
      <c r="B11" s="138"/>
      <c r="C11" s="140" t="s">
        <v>900</v>
      </c>
      <c r="D11" s="138"/>
    </row>
    <row r="12" s="65" customFormat="1" ht="24" customHeight="1" spans="1:4">
      <c r="A12" s="140" t="s">
        <v>900</v>
      </c>
      <c r="B12" s="138"/>
      <c r="C12" s="140" t="s">
        <v>901</v>
      </c>
      <c r="D12" s="138"/>
    </row>
    <row r="13" ht="24" customHeight="1" spans="1:4">
      <c r="A13" s="140" t="s">
        <v>901</v>
      </c>
      <c r="B13" s="138"/>
      <c r="C13" s="137" t="s">
        <v>902</v>
      </c>
      <c r="D13" s="138"/>
    </row>
    <row r="14" s="65" customFormat="1" ht="24" customHeight="1" spans="1:4">
      <c r="A14" s="140" t="s">
        <v>903</v>
      </c>
      <c r="B14" s="138"/>
      <c r="C14" s="139" t="s">
        <v>896</v>
      </c>
      <c r="D14" s="138"/>
    </row>
    <row r="15" ht="24" customHeight="1" spans="1:4">
      <c r="A15" s="137" t="s">
        <v>904</v>
      </c>
      <c r="B15" s="138"/>
      <c r="C15" s="139" t="s">
        <v>897</v>
      </c>
      <c r="D15" s="138"/>
    </row>
    <row r="16" s="65" customFormat="1" ht="24" customHeight="1" spans="1:4">
      <c r="A16" s="140" t="s">
        <v>896</v>
      </c>
      <c r="B16" s="138"/>
      <c r="C16" s="139" t="s">
        <v>898</v>
      </c>
      <c r="D16" s="138"/>
    </row>
    <row r="17" ht="24" customHeight="1" spans="1:4">
      <c r="A17" s="140" t="s">
        <v>897</v>
      </c>
      <c r="B17" s="138"/>
      <c r="C17" s="140" t="s">
        <v>899</v>
      </c>
      <c r="D17" s="138"/>
    </row>
    <row r="18" s="65" customFormat="1" ht="24" customHeight="1" spans="1:4">
      <c r="A18" s="140" t="s">
        <v>898</v>
      </c>
      <c r="B18" s="138"/>
      <c r="C18" s="140" t="s">
        <v>900</v>
      </c>
      <c r="D18" s="138"/>
    </row>
    <row r="19" ht="24" customHeight="1" spans="1:4">
      <c r="A19" s="140" t="s">
        <v>900</v>
      </c>
      <c r="B19" s="138"/>
      <c r="C19" s="140" t="s">
        <v>901</v>
      </c>
      <c r="D19" s="138"/>
    </row>
    <row r="20" ht="24" customHeight="1" spans="1:4">
      <c r="A20" s="140" t="s">
        <v>901</v>
      </c>
      <c r="B20" s="138"/>
      <c r="C20" s="140" t="s">
        <v>903</v>
      </c>
      <c r="D20" s="138"/>
    </row>
    <row r="21" s="65" customFormat="1" ht="24" customHeight="1" spans="1:4">
      <c r="A21" s="137" t="s">
        <v>905</v>
      </c>
      <c r="B21" s="138"/>
      <c r="C21" s="137" t="s">
        <v>906</v>
      </c>
      <c r="D21" s="138"/>
    </row>
    <row r="22" s="65" customFormat="1" ht="24" customHeight="1" spans="1:4">
      <c r="A22" s="139" t="s">
        <v>896</v>
      </c>
      <c r="B22" s="138"/>
      <c r="C22" s="139" t="s">
        <v>896</v>
      </c>
      <c r="D22" s="138"/>
    </row>
    <row r="23" s="65" customFormat="1" ht="24" customHeight="1" spans="1:4">
      <c r="A23" s="139" t="s">
        <v>897</v>
      </c>
      <c r="B23" s="138"/>
      <c r="C23" s="139" t="s">
        <v>897</v>
      </c>
      <c r="D23" s="138"/>
    </row>
    <row r="24" s="65" customFormat="1" ht="24" customHeight="1" spans="1:4">
      <c r="A24" s="139" t="s">
        <v>898</v>
      </c>
      <c r="B24" s="138"/>
      <c r="C24" s="139" t="s">
        <v>898</v>
      </c>
      <c r="D24" s="138"/>
    </row>
    <row r="25" s="65" customFormat="1" ht="24" customHeight="1" spans="1:4">
      <c r="A25" s="140" t="s">
        <v>899</v>
      </c>
      <c r="B25" s="138"/>
      <c r="C25" s="140" t="s">
        <v>899</v>
      </c>
      <c r="D25" s="138"/>
    </row>
    <row r="26" s="65" customFormat="1" ht="24" customHeight="1" spans="1:4">
      <c r="A26" s="140" t="s">
        <v>900</v>
      </c>
      <c r="B26" s="138"/>
      <c r="C26" s="140" t="s">
        <v>900</v>
      </c>
      <c r="D26" s="138"/>
    </row>
    <row r="27" s="65" customFormat="1" ht="24" customHeight="1" spans="1:4">
      <c r="A27" s="140" t="s">
        <v>901</v>
      </c>
      <c r="B27" s="138"/>
      <c r="C27" s="140" t="s">
        <v>901</v>
      </c>
      <c r="D27" s="138"/>
    </row>
    <row r="28" s="65" customFormat="1" ht="24" customHeight="1" spans="1:4">
      <c r="A28" s="140" t="s">
        <v>903</v>
      </c>
      <c r="B28" s="138"/>
      <c r="C28" s="140" t="s">
        <v>903</v>
      </c>
      <c r="D28" s="138"/>
    </row>
    <row r="29" s="65" customFormat="1" ht="24" customHeight="1" spans="1:4">
      <c r="A29" s="141" t="s">
        <v>907</v>
      </c>
      <c r="B29" s="138"/>
      <c r="C29" s="137"/>
      <c r="D29" s="138"/>
    </row>
    <row r="30" s="65" customFormat="1" ht="24" customHeight="1" spans="1:4">
      <c r="A30" s="139" t="s">
        <v>896</v>
      </c>
      <c r="B30" s="138"/>
      <c r="C30" s="139"/>
      <c r="D30" s="138"/>
    </row>
    <row r="31" s="65" customFormat="1" ht="24" customHeight="1" spans="1:4">
      <c r="A31" s="139" t="s">
        <v>897</v>
      </c>
      <c r="B31" s="138"/>
      <c r="C31" s="139"/>
      <c r="D31" s="138"/>
    </row>
    <row r="32" s="65" customFormat="1" ht="24" customHeight="1" spans="1:4">
      <c r="A32" s="139" t="s">
        <v>898</v>
      </c>
      <c r="B32" s="138"/>
      <c r="C32" s="139"/>
      <c r="D32" s="138"/>
    </row>
    <row r="33" s="65" customFormat="1" ht="24" customHeight="1" spans="1:4">
      <c r="A33" s="140" t="s">
        <v>899</v>
      </c>
      <c r="B33" s="138"/>
      <c r="C33" s="139"/>
      <c r="D33" s="138"/>
    </row>
    <row r="34" s="65" customFormat="1" ht="24" customHeight="1" spans="1:4">
      <c r="A34" s="140" t="s">
        <v>900</v>
      </c>
      <c r="B34" s="138"/>
      <c r="C34" s="139"/>
      <c r="D34" s="138"/>
    </row>
    <row r="35" s="65" customFormat="1" ht="24" customHeight="1" spans="1:4">
      <c r="A35" s="140" t="s">
        <v>901</v>
      </c>
      <c r="B35" s="138"/>
      <c r="C35" s="139"/>
      <c r="D35" s="138"/>
    </row>
    <row r="36" s="65" customFormat="1" ht="24" customHeight="1" spans="1:4">
      <c r="A36" s="140" t="s">
        <v>903</v>
      </c>
      <c r="B36" s="138"/>
      <c r="C36" s="139"/>
      <c r="D36" s="138"/>
    </row>
    <row r="37" s="65" customFormat="1" ht="24" customHeight="1" spans="1:4">
      <c r="A37" s="139"/>
      <c r="B37" s="138"/>
      <c r="C37" s="139"/>
      <c r="D37" s="138"/>
    </row>
    <row r="38" ht="24" customHeight="1" spans="1:4">
      <c r="A38" s="142" t="s">
        <v>226</v>
      </c>
      <c r="B38" s="136"/>
      <c r="C38" s="143" t="s">
        <v>227</v>
      </c>
      <c r="D38" s="136"/>
    </row>
    <row r="39" ht="24" customHeight="1" spans="1:4">
      <c r="A39" s="138"/>
      <c r="B39" s="138"/>
      <c r="C39" s="136" t="s">
        <v>908</v>
      </c>
      <c r="D39" s="136"/>
    </row>
    <row r="40" ht="24" customHeight="1" spans="1:4">
      <c r="A40" s="138"/>
      <c r="B40" s="138"/>
      <c r="C40" s="137" t="s">
        <v>896</v>
      </c>
      <c r="D40" s="138"/>
    </row>
    <row r="41" ht="24" customHeight="1" spans="1:4">
      <c r="A41" s="138"/>
      <c r="B41" s="138"/>
      <c r="C41" s="137" t="s">
        <v>897</v>
      </c>
      <c r="D41" s="138"/>
    </row>
    <row r="42" ht="24" customHeight="1" spans="1:4">
      <c r="A42" s="138"/>
      <c r="B42" s="138"/>
      <c r="C42" s="137" t="s">
        <v>898</v>
      </c>
      <c r="D42" s="138"/>
    </row>
    <row r="43" ht="24" customHeight="1" spans="1:4">
      <c r="A43" s="138"/>
      <c r="B43" s="138"/>
      <c r="C43" s="137" t="s">
        <v>899</v>
      </c>
      <c r="D43" s="138"/>
    </row>
    <row r="44" ht="24" customHeight="1" spans="1:4">
      <c r="A44" s="138"/>
      <c r="B44" s="138"/>
      <c r="C44" s="137" t="s">
        <v>900</v>
      </c>
      <c r="D44" s="138"/>
    </row>
    <row r="45" ht="24" customHeight="1" spans="1:4">
      <c r="A45" s="138"/>
      <c r="B45" s="138"/>
      <c r="C45" s="137" t="s">
        <v>901</v>
      </c>
      <c r="D45" s="138"/>
    </row>
    <row r="46" ht="24" customHeight="1" spans="1:4">
      <c r="A46" s="138"/>
      <c r="B46" s="138"/>
      <c r="C46" s="137" t="s">
        <v>903</v>
      </c>
      <c r="D46" s="138"/>
    </row>
    <row r="47" s="127" customFormat="1" ht="76.5" customHeight="1" spans="1:256">
      <c r="A47" s="144" t="s">
        <v>909</v>
      </c>
      <c r="B47" s="144"/>
      <c r="C47" s="144"/>
      <c r="D47" s="144"/>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77777777778" right="0.590277777777778" top="0.786805555555556" bottom="0.786805555555556" header="0.5" footer="0.5"/>
  <pageSetup paperSize="9" scale="95" fitToHeight="0" orientation="portrait"/>
  <headerFooter/>
  <colBreaks count="1" manualBreakCount="1">
    <brk id="4" max="65536"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85" zoomScaleNormal="100" workbookViewId="0">
      <selection activeCell="A2" sqref="A2:B2"/>
    </sheetView>
  </sheetViews>
  <sheetFormatPr defaultColWidth="8.875" defaultRowHeight="14.25"/>
  <cols>
    <col min="1" max="1" width="60.875" style="128" customWidth="1"/>
    <col min="2" max="2" width="22.875" style="128" customWidth="1"/>
    <col min="3" max="8" width="9" style="128"/>
    <col min="9" max="16384" width="8.875" style="128"/>
  </cols>
  <sheetData>
    <row r="1" s="123" customFormat="1" ht="24" customHeight="1" spans="1:2">
      <c r="A1" s="129" t="s">
        <v>910</v>
      </c>
      <c r="B1" s="130"/>
    </row>
    <row r="2" s="124" customFormat="1" ht="42" customHeight="1" spans="1:2">
      <c r="A2" s="131" t="s">
        <v>911</v>
      </c>
      <c r="B2" s="131"/>
    </row>
    <row r="3" s="125" customFormat="1" ht="27" customHeight="1" spans="2:2">
      <c r="B3" s="125" t="s">
        <v>11</v>
      </c>
    </row>
    <row r="4" s="146" customFormat="1" ht="30" customHeight="1" spans="1:2">
      <c r="A4" s="147" t="s">
        <v>12</v>
      </c>
      <c r="B4" s="148" t="s">
        <v>139</v>
      </c>
    </row>
    <row r="5" s="155" customFormat="1" ht="24" customHeight="1" spans="1:226">
      <c r="A5" s="149" t="s">
        <v>810</v>
      </c>
      <c r="B5" s="156">
        <f>SUM(B6:B10)</f>
        <v>0</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row>
    <row r="6" s="127" customFormat="1" ht="24" customHeight="1" spans="1:228">
      <c r="A6" s="52" t="s">
        <v>811</v>
      </c>
      <c r="B6" s="153"/>
      <c r="HS6" s="128"/>
      <c r="HT6" s="128"/>
    </row>
    <row r="7" s="127" customFormat="1" ht="24" customHeight="1" spans="1:228">
      <c r="A7" s="138" t="s">
        <v>812</v>
      </c>
      <c r="B7" s="153"/>
      <c r="HS7" s="128"/>
      <c r="HT7" s="128"/>
    </row>
    <row r="8" s="127" customFormat="1" ht="24" customHeight="1" spans="1:228">
      <c r="A8" s="138" t="s">
        <v>813</v>
      </c>
      <c r="B8" s="153"/>
      <c r="HS8" s="128"/>
      <c r="HT8" s="128"/>
    </row>
    <row r="9" s="127" customFormat="1" ht="24" customHeight="1" spans="1:228">
      <c r="A9" s="138" t="s">
        <v>814</v>
      </c>
      <c r="B9" s="153"/>
      <c r="HS9" s="128"/>
      <c r="HT9" s="128"/>
    </row>
    <row r="10" s="127" customFormat="1" ht="24" customHeight="1" spans="1:228">
      <c r="A10" s="157" t="s">
        <v>815</v>
      </c>
      <c r="B10" s="153"/>
      <c r="HS10" s="128"/>
      <c r="HT10" s="128"/>
    </row>
    <row r="11" s="155" customFormat="1" ht="24" customHeight="1" spans="1:226">
      <c r="A11" s="149" t="s">
        <v>816</v>
      </c>
      <c r="B11" s="156">
        <f>SUM(B12:B15)</f>
        <v>0</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row>
    <row r="12" s="127" customFormat="1" ht="24" customHeight="1" spans="1:228">
      <c r="A12" s="52" t="s">
        <v>817</v>
      </c>
      <c r="B12" s="153"/>
      <c r="HS12" s="128"/>
      <c r="HT12" s="128"/>
    </row>
    <row r="13" s="127" customFormat="1" ht="24" customHeight="1" spans="1:228">
      <c r="A13" s="138" t="s">
        <v>818</v>
      </c>
      <c r="B13" s="153"/>
      <c r="HS13" s="128"/>
      <c r="HT13" s="128"/>
    </row>
    <row r="14" s="127" customFormat="1" ht="24" customHeight="1" spans="1:228">
      <c r="A14" s="138" t="s">
        <v>819</v>
      </c>
      <c r="B14" s="153"/>
      <c r="HS14" s="128"/>
      <c r="HT14" s="128"/>
    </row>
    <row r="15" s="127" customFormat="1" ht="24" customHeight="1" spans="1:228">
      <c r="A15" s="138" t="s">
        <v>820</v>
      </c>
      <c r="B15" s="153"/>
      <c r="HS15" s="128"/>
      <c r="HT15" s="128"/>
    </row>
    <row r="16" s="155" customFormat="1" ht="24" customHeight="1" spans="1:226">
      <c r="A16" s="149" t="s">
        <v>821</v>
      </c>
      <c r="B16" s="156">
        <f>SUM(B17:B20)</f>
        <v>0</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row>
    <row r="17" s="127" customFormat="1" ht="24" customHeight="1" spans="1:228">
      <c r="A17" s="52" t="s">
        <v>822</v>
      </c>
      <c r="B17" s="153"/>
      <c r="HS17" s="128"/>
      <c r="HT17" s="128"/>
    </row>
    <row r="18" s="127" customFormat="1" ht="24" customHeight="1" spans="1:228">
      <c r="A18" s="52" t="s">
        <v>823</v>
      </c>
      <c r="B18" s="153"/>
      <c r="HS18" s="128"/>
      <c r="HT18" s="128"/>
    </row>
    <row r="19" s="127" customFormat="1" ht="24" customHeight="1" spans="1:228">
      <c r="A19" s="52" t="s">
        <v>824</v>
      </c>
      <c r="B19" s="153"/>
      <c r="HS19" s="128"/>
      <c r="HT19" s="128"/>
    </row>
    <row r="20" s="127" customFormat="1" ht="24" customHeight="1" spans="1:228">
      <c r="A20" s="52" t="s">
        <v>825</v>
      </c>
      <c r="B20" s="153"/>
      <c r="HS20" s="128"/>
      <c r="HT20" s="128"/>
    </row>
    <row r="21" s="155" customFormat="1" ht="24" customHeight="1" spans="1:226">
      <c r="A21" s="149" t="s">
        <v>826</v>
      </c>
      <c r="B21" s="156">
        <f>SUM(B22:B26)</f>
        <v>0</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row>
    <row r="22" s="127" customFormat="1" ht="24" customHeight="1" spans="1:2">
      <c r="A22" s="52" t="s">
        <v>827</v>
      </c>
      <c r="B22" s="153"/>
    </row>
    <row r="23" s="127" customFormat="1" ht="24" customHeight="1" spans="1:2">
      <c r="A23" s="52" t="s">
        <v>828</v>
      </c>
      <c r="B23" s="153"/>
    </row>
    <row r="24" s="127" customFormat="1" ht="24" customHeight="1" spans="1:2">
      <c r="A24" s="52" t="s">
        <v>829</v>
      </c>
      <c r="B24" s="153"/>
    </row>
    <row r="25" s="127" customFormat="1" ht="24" customHeight="1" spans="1:2">
      <c r="A25" s="52" t="s">
        <v>830</v>
      </c>
      <c r="B25" s="153"/>
    </row>
    <row r="26" s="127" customFormat="1" ht="24" customHeight="1" spans="1:2">
      <c r="A26" s="52" t="s">
        <v>831</v>
      </c>
      <c r="B26" s="153"/>
    </row>
    <row r="27" s="155" customFormat="1" ht="24" customHeight="1" spans="1:226">
      <c r="A27" s="136" t="s">
        <v>832</v>
      </c>
      <c r="B27" s="156">
        <f>SUM(B28:B33)</f>
        <v>0</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row>
    <row r="28" s="127" customFormat="1" ht="24" customHeight="1" spans="1:2">
      <c r="A28" s="52" t="s">
        <v>833</v>
      </c>
      <c r="B28" s="153"/>
    </row>
    <row r="29" s="127" customFormat="1" ht="24" customHeight="1" spans="1:2">
      <c r="A29" s="52" t="s">
        <v>834</v>
      </c>
      <c r="B29" s="153"/>
    </row>
    <row r="30" s="127" customFormat="1" ht="24" customHeight="1" spans="1:2">
      <c r="A30" s="52" t="s">
        <v>835</v>
      </c>
      <c r="B30" s="153"/>
    </row>
    <row r="31" s="127" customFormat="1" ht="24" customHeight="1" spans="1:2">
      <c r="A31" s="52" t="s">
        <v>836</v>
      </c>
      <c r="B31" s="153"/>
    </row>
    <row r="32" s="127" customFormat="1" ht="24" customHeight="1" spans="1:2">
      <c r="A32" s="52" t="s">
        <v>837</v>
      </c>
      <c r="B32" s="153"/>
    </row>
    <row r="33" s="127" customFormat="1" ht="24" customHeight="1" spans="1:2">
      <c r="A33" s="52" t="s">
        <v>838</v>
      </c>
      <c r="B33" s="153"/>
    </row>
    <row r="34" s="155" customFormat="1" ht="24" customHeight="1" spans="1:226">
      <c r="A34" s="136" t="s">
        <v>839</v>
      </c>
      <c r="B34" s="156">
        <f>SUM(B35:B39)</f>
        <v>0</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row>
    <row r="35" s="127" customFormat="1" ht="24" customHeight="1" spans="1:2">
      <c r="A35" s="52" t="s">
        <v>840</v>
      </c>
      <c r="B35" s="153"/>
    </row>
    <row r="36" s="127" customFormat="1" ht="24" customHeight="1" spans="1:2">
      <c r="A36" s="52" t="s">
        <v>841</v>
      </c>
      <c r="B36" s="153"/>
    </row>
    <row r="37" s="127" customFormat="1" ht="24" customHeight="1" spans="1:2">
      <c r="A37" s="52" t="s">
        <v>842</v>
      </c>
      <c r="B37" s="153"/>
    </row>
    <row r="38" s="127" customFormat="1" ht="24" customHeight="1" spans="1:2">
      <c r="A38" s="52" t="s">
        <v>843</v>
      </c>
      <c r="B38" s="153"/>
    </row>
    <row r="39" s="127" customFormat="1" ht="24" customHeight="1" spans="1:2">
      <c r="A39" s="52" t="s">
        <v>844</v>
      </c>
      <c r="B39" s="153"/>
    </row>
    <row r="40" s="127" customFormat="1" ht="24" customHeight="1" spans="1:2">
      <c r="A40" s="136" t="s">
        <v>845</v>
      </c>
      <c r="B40" s="156">
        <f>SUM(B41:B44)</f>
        <v>0</v>
      </c>
    </row>
    <row r="41" s="127" customFormat="1" ht="24" customHeight="1" spans="1:2">
      <c r="A41" s="52" t="s">
        <v>846</v>
      </c>
      <c r="B41" s="153"/>
    </row>
    <row r="42" s="127" customFormat="1" ht="24" customHeight="1" spans="1:2">
      <c r="A42" s="52" t="s">
        <v>847</v>
      </c>
      <c r="B42" s="153"/>
    </row>
    <row r="43" s="127" customFormat="1" ht="24" customHeight="1" spans="1:2">
      <c r="A43" s="52" t="s">
        <v>848</v>
      </c>
      <c r="B43" s="153"/>
    </row>
    <row r="44" s="127" customFormat="1" ht="24" customHeight="1" spans="1:2">
      <c r="A44" s="52" t="s">
        <v>849</v>
      </c>
      <c r="B44" s="153"/>
    </row>
    <row r="45" s="127" customFormat="1" ht="24" customHeight="1" spans="1:2">
      <c r="A45" s="52"/>
      <c r="B45" s="153"/>
    </row>
    <row r="46" s="127" customFormat="1" ht="24" customHeight="1" spans="1:2">
      <c r="A46" s="154" t="s">
        <v>850</v>
      </c>
      <c r="B46" s="156">
        <f>B40+B34+B27+B21+B16+B11+B5</f>
        <v>0</v>
      </c>
    </row>
    <row r="47" s="127" customFormat="1" ht="82.5" customHeight="1" spans="1:256">
      <c r="A47" s="144" t="s">
        <v>912</v>
      </c>
      <c r="B47" s="144"/>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77777777778" right="0.590277777777778" top="0.786805555555556" bottom="0.786805555555556" header="0.5" footer="0.5"/>
  <pageSetup paperSize="9"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workbookViewId="0">
      <selection activeCell="A2" sqref="A2:B2"/>
    </sheetView>
  </sheetViews>
  <sheetFormatPr defaultColWidth="8.875" defaultRowHeight="14.25"/>
  <cols>
    <col min="1" max="1" width="55" style="128" customWidth="1"/>
    <col min="2" max="2" width="30.5" style="128" customWidth="1"/>
    <col min="3" max="16384" width="8.875" style="128"/>
  </cols>
  <sheetData>
    <row r="1" s="123" customFormat="1" ht="24" customHeight="1" spans="1:2">
      <c r="A1" s="129" t="s">
        <v>913</v>
      </c>
      <c r="B1" s="130"/>
    </row>
    <row r="2" s="124" customFormat="1" ht="42" customHeight="1" spans="1:2">
      <c r="A2" s="131" t="s">
        <v>914</v>
      </c>
      <c r="B2" s="131"/>
    </row>
    <row r="3" s="125" customFormat="1" ht="27" customHeight="1" spans="2:2">
      <c r="B3" s="125" t="s">
        <v>11</v>
      </c>
    </row>
    <row r="4" s="146" customFormat="1" ht="30" customHeight="1" spans="1:2">
      <c r="A4" s="147" t="s">
        <v>12</v>
      </c>
      <c r="B4" s="148" t="s">
        <v>139</v>
      </c>
    </row>
    <row r="5" s="127" customFormat="1" ht="24" customHeight="1" spans="1:2">
      <c r="A5" s="149" t="s">
        <v>854</v>
      </c>
      <c r="B5" s="150">
        <f>SUM(B6:B9)</f>
        <v>0</v>
      </c>
    </row>
    <row r="6" s="127" customFormat="1" ht="24" customHeight="1" spans="1:2">
      <c r="A6" s="52" t="s">
        <v>855</v>
      </c>
      <c r="B6" s="151"/>
    </row>
    <row r="7" s="127" customFormat="1" ht="24" customHeight="1" spans="1:2">
      <c r="A7" s="52" t="s">
        <v>856</v>
      </c>
      <c r="B7" s="151"/>
    </row>
    <row r="8" s="127" customFormat="1" ht="24" customHeight="1" spans="1:2">
      <c r="A8" s="52" t="s">
        <v>857</v>
      </c>
      <c r="B8" s="151"/>
    </row>
    <row r="9" s="127" customFormat="1" ht="24" customHeight="1" spans="1:7">
      <c r="A9" s="52" t="s">
        <v>858</v>
      </c>
      <c r="B9" s="151"/>
      <c r="G9" s="152"/>
    </row>
    <row r="10" s="127" customFormat="1" ht="24" customHeight="1" spans="1:2">
      <c r="A10" s="149" t="s">
        <v>859</v>
      </c>
      <c r="B10" s="150">
        <f>SUM(B11:B18)</f>
        <v>0</v>
      </c>
    </row>
    <row r="11" s="127" customFormat="1" ht="24" customHeight="1" spans="1:2">
      <c r="A11" s="52" t="s">
        <v>860</v>
      </c>
      <c r="B11" s="151"/>
    </row>
    <row r="12" s="127" customFormat="1" ht="24" customHeight="1" spans="1:2">
      <c r="A12" s="52" t="s">
        <v>861</v>
      </c>
      <c r="B12" s="151"/>
    </row>
    <row r="13" s="127" customFormat="1" ht="24" customHeight="1" spans="1:2">
      <c r="A13" s="52" t="s">
        <v>857</v>
      </c>
      <c r="B13" s="151"/>
    </row>
    <row r="14" s="127" customFormat="1" ht="24" customHeight="1" spans="1:2">
      <c r="A14" s="52" t="s">
        <v>862</v>
      </c>
      <c r="B14" s="151"/>
    </row>
    <row r="15" s="127" customFormat="1" ht="24" customHeight="1" spans="1:2">
      <c r="A15" s="52" t="s">
        <v>863</v>
      </c>
      <c r="B15" s="151"/>
    </row>
    <row r="16" s="127" customFormat="1" ht="24" customHeight="1" spans="1:2">
      <c r="A16" s="52" t="s">
        <v>864</v>
      </c>
      <c r="B16" s="151"/>
    </row>
    <row r="17" s="127" customFormat="1" ht="24" customHeight="1" spans="1:2">
      <c r="A17" s="52" t="s">
        <v>865</v>
      </c>
      <c r="B17" s="151"/>
    </row>
    <row r="18" s="127" customFormat="1" ht="24" customHeight="1" spans="1:2">
      <c r="A18" s="52" t="s">
        <v>866</v>
      </c>
      <c r="B18" s="151"/>
    </row>
    <row r="19" s="127" customFormat="1" ht="24" customHeight="1" spans="1:2">
      <c r="A19" s="149" t="s">
        <v>867</v>
      </c>
      <c r="B19" s="150">
        <f>SUM(B20:B22)</f>
        <v>0</v>
      </c>
    </row>
    <row r="20" s="127" customFormat="1" ht="24" customHeight="1" spans="1:2">
      <c r="A20" s="52" t="s">
        <v>868</v>
      </c>
      <c r="B20" s="151"/>
    </row>
    <row r="21" s="127" customFormat="1" ht="24" customHeight="1" spans="1:2">
      <c r="A21" s="52" t="s">
        <v>869</v>
      </c>
      <c r="B21" s="151"/>
    </row>
    <row r="22" s="127" customFormat="1" ht="24" customHeight="1" spans="1:2">
      <c r="A22" s="52" t="s">
        <v>870</v>
      </c>
      <c r="B22" s="151"/>
    </row>
    <row r="23" s="127" customFormat="1" ht="24" customHeight="1" spans="1:2">
      <c r="A23" s="149" t="s">
        <v>871</v>
      </c>
      <c r="B23" s="150">
        <f>SUM(B24:B28)</f>
        <v>0</v>
      </c>
    </row>
    <row r="24" s="127" customFormat="1" ht="24" customHeight="1" spans="1:2">
      <c r="A24" s="52" t="s">
        <v>872</v>
      </c>
      <c r="B24" s="151"/>
    </row>
    <row r="25" s="127" customFormat="1" ht="24" customHeight="1" spans="1:2">
      <c r="A25" s="52" t="s">
        <v>873</v>
      </c>
      <c r="B25" s="151"/>
    </row>
    <row r="26" s="127" customFormat="1" ht="24" customHeight="1" spans="1:2">
      <c r="A26" s="52" t="s">
        <v>874</v>
      </c>
      <c r="B26" s="151"/>
    </row>
    <row r="27" s="127" customFormat="1" ht="24" customHeight="1" spans="1:2">
      <c r="A27" s="52" t="s">
        <v>875</v>
      </c>
      <c r="B27" s="153"/>
    </row>
    <row r="28" s="127" customFormat="1" ht="24" customHeight="1" spans="1:2">
      <c r="A28" s="52" t="s">
        <v>876</v>
      </c>
      <c r="B28" s="151"/>
    </row>
    <row r="29" s="127" customFormat="1" ht="24" customHeight="1" spans="1:2">
      <c r="A29" s="136" t="s">
        <v>877</v>
      </c>
      <c r="B29" s="150">
        <f>SUM(B30:B33)</f>
        <v>0</v>
      </c>
    </row>
    <row r="30" s="127" customFormat="1" ht="24" customHeight="1" spans="1:2">
      <c r="A30" s="52" t="s">
        <v>878</v>
      </c>
      <c r="B30" s="151"/>
    </row>
    <row r="31" s="127" customFormat="1" ht="24" customHeight="1" spans="1:2">
      <c r="A31" s="52" t="s">
        <v>879</v>
      </c>
      <c r="B31" s="151"/>
    </row>
    <row r="32" s="127" customFormat="1" ht="24" customHeight="1" spans="1:2">
      <c r="A32" s="52" t="s">
        <v>880</v>
      </c>
      <c r="B32" s="151"/>
    </row>
    <row r="33" s="127" customFormat="1" ht="24" customHeight="1" spans="1:2">
      <c r="A33" s="52" t="s">
        <v>881</v>
      </c>
      <c r="B33" s="151"/>
    </row>
    <row r="34" s="127" customFormat="1" ht="24" customHeight="1" spans="1:2">
      <c r="A34" s="136" t="s">
        <v>882</v>
      </c>
      <c r="B34" s="150">
        <f>SUM(B35:B37)</f>
        <v>0</v>
      </c>
    </row>
    <row r="35" s="127" customFormat="1" ht="24" customHeight="1" spans="1:2">
      <c r="A35" s="52" t="s">
        <v>883</v>
      </c>
      <c r="B35" s="151"/>
    </row>
    <row r="36" s="127" customFormat="1" ht="24" customHeight="1" spans="1:2">
      <c r="A36" s="52" t="s">
        <v>880</v>
      </c>
      <c r="B36" s="151"/>
    </row>
    <row r="37" s="127" customFormat="1" ht="24" customHeight="1" spans="1:2">
      <c r="A37" s="52" t="s">
        <v>884</v>
      </c>
      <c r="B37" s="151"/>
    </row>
    <row r="38" s="127" customFormat="1" ht="24" customHeight="1" spans="1:2">
      <c r="A38" s="136" t="s">
        <v>885</v>
      </c>
      <c r="B38" s="150">
        <f>SUM(B39:B41)</f>
        <v>0</v>
      </c>
    </row>
    <row r="39" s="127" customFormat="1" ht="24" customHeight="1" spans="1:2">
      <c r="A39" s="52" t="s">
        <v>886</v>
      </c>
      <c r="B39" s="151"/>
    </row>
    <row r="40" s="127" customFormat="1" ht="24" customHeight="1" spans="1:2">
      <c r="A40" s="52" t="s">
        <v>887</v>
      </c>
      <c r="B40" s="151"/>
    </row>
    <row r="41" s="127" customFormat="1" ht="24" customHeight="1" spans="1:2">
      <c r="A41" s="52" t="s">
        <v>888</v>
      </c>
      <c r="B41" s="151"/>
    </row>
    <row r="42" s="127" customFormat="1" ht="24" customHeight="1" spans="1:2">
      <c r="A42" s="52"/>
      <c r="B42" s="151"/>
    </row>
    <row r="43" s="127" customFormat="1" ht="24" customHeight="1" spans="1:2">
      <c r="A43" s="154" t="s">
        <v>889</v>
      </c>
      <c r="B43" s="150">
        <f>B38+B34+B29+B23+B19+B10+B5</f>
        <v>0</v>
      </c>
    </row>
    <row r="44" s="127" customFormat="1" ht="60.95" customHeight="1" spans="1:256">
      <c r="A44" s="144" t="s">
        <v>915</v>
      </c>
      <c r="B44" s="144"/>
      <c r="HS44" s="128"/>
      <c r="HT44" s="128"/>
      <c r="HU44" s="128"/>
      <c r="HV44" s="128"/>
      <c r="HW44" s="128"/>
      <c r="HX44" s="128"/>
      <c r="HY44" s="128"/>
      <c r="HZ44" s="128"/>
      <c r="IA44" s="128"/>
      <c r="IB44" s="128"/>
      <c r="IC44" s="128"/>
      <c r="ID44" s="128"/>
      <c r="IE44" s="128"/>
      <c r="IF44" s="128"/>
      <c r="IG44" s="128"/>
      <c r="IH44" s="128"/>
      <c r="II44" s="128"/>
      <c r="IJ44" s="128"/>
      <c r="IK44" s="128"/>
      <c r="IL44" s="128"/>
      <c r="IM44" s="128"/>
      <c r="IN44" s="128"/>
      <c r="IO44" s="128"/>
      <c r="IP44" s="128"/>
      <c r="IQ44" s="128"/>
      <c r="IR44" s="128"/>
      <c r="IS44" s="128"/>
      <c r="IT44" s="128"/>
      <c r="IU44" s="128"/>
      <c r="IV44" s="128"/>
    </row>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77777777778" right="0.590277777777778" top="0.786805555555556" bottom="0.786805555555556" header="0.5" footer="0.5"/>
  <pageSetup paperSize="9" scale="99" fitToHeight="0" orientation="portrait"/>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85" zoomScaleNormal="100" workbookViewId="0">
      <selection activeCell="A2" sqref="A2:D2"/>
    </sheetView>
  </sheetViews>
  <sheetFormatPr defaultColWidth="8.875" defaultRowHeight="14.25"/>
  <cols>
    <col min="1" max="1" width="32.625" style="128" customWidth="1"/>
    <col min="2" max="2" width="12.625" style="128" customWidth="1"/>
    <col min="3" max="3" width="32.625" style="128" customWidth="1"/>
    <col min="4" max="4" width="12.625" style="128" customWidth="1"/>
    <col min="5" max="16384" width="8.875" style="128"/>
  </cols>
  <sheetData>
    <row r="1" s="123" customFormat="1" ht="24" customHeight="1" spans="1:2">
      <c r="A1" s="129" t="s">
        <v>916</v>
      </c>
      <c r="B1" s="130"/>
    </row>
    <row r="2" s="124" customFormat="1" ht="42" customHeight="1" spans="1:4">
      <c r="A2" s="131" t="s">
        <v>917</v>
      </c>
      <c r="B2" s="131"/>
      <c r="C2" s="131"/>
      <c r="D2" s="131"/>
    </row>
    <row r="3" s="125" customFormat="1" ht="27" customHeight="1" spans="4:4">
      <c r="D3" s="132" t="s">
        <v>11</v>
      </c>
    </row>
    <row r="4" s="126" customFormat="1" ht="30" customHeight="1" spans="1:4">
      <c r="A4" s="133" t="s">
        <v>178</v>
      </c>
      <c r="B4" s="134" t="s">
        <v>139</v>
      </c>
      <c r="C4" s="135" t="s">
        <v>179</v>
      </c>
      <c r="D4" s="135" t="s">
        <v>139</v>
      </c>
    </row>
    <row r="5" s="26" customFormat="1" ht="24" customHeight="1" spans="1:4">
      <c r="A5" s="136" t="s">
        <v>893</v>
      </c>
      <c r="B5" s="136"/>
      <c r="C5" s="136" t="s">
        <v>894</v>
      </c>
      <c r="D5" s="136"/>
    </row>
    <row r="6" s="65" customFormat="1" ht="24" customHeight="1" spans="1:4">
      <c r="A6" s="136" t="s">
        <v>182</v>
      </c>
      <c r="B6" s="136"/>
      <c r="C6" s="136" t="s">
        <v>183</v>
      </c>
      <c r="D6" s="136"/>
    </row>
    <row r="7" s="26" customFormat="1" ht="24" customHeight="1" spans="1:4">
      <c r="A7" s="137" t="s">
        <v>192</v>
      </c>
      <c r="B7" s="138"/>
      <c r="C7" s="137" t="s">
        <v>895</v>
      </c>
      <c r="D7" s="138"/>
    </row>
    <row r="8" s="65" customFormat="1" ht="24" customHeight="1" spans="1:4">
      <c r="A8" s="139" t="s">
        <v>896</v>
      </c>
      <c r="B8" s="138"/>
      <c r="C8" s="140" t="s">
        <v>896</v>
      </c>
      <c r="D8" s="138"/>
    </row>
    <row r="9" s="26" customFormat="1" ht="24" customHeight="1" spans="1:4">
      <c r="A9" s="139" t="s">
        <v>897</v>
      </c>
      <c r="B9" s="138"/>
      <c r="C9" s="140" t="s">
        <v>897</v>
      </c>
      <c r="D9" s="138"/>
    </row>
    <row r="10" s="65" customFormat="1" ht="24" customHeight="1" spans="1:4">
      <c r="A10" s="139" t="s">
        <v>898</v>
      </c>
      <c r="B10" s="138"/>
      <c r="C10" s="140" t="s">
        <v>898</v>
      </c>
      <c r="D10" s="138"/>
    </row>
    <row r="11" s="26" customFormat="1" ht="24" customHeight="1" spans="1:4">
      <c r="A11" s="140" t="s">
        <v>899</v>
      </c>
      <c r="B11" s="138"/>
      <c r="C11" s="140" t="s">
        <v>900</v>
      </c>
      <c r="D11" s="138"/>
    </row>
    <row r="12" s="65" customFormat="1" ht="24" customHeight="1" spans="1:4">
      <c r="A12" s="140" t="s">
        <v>900</v>
      </c>
      <c r="B12" s="138"/>
      <c r="C12" s="140" t="s">
        <v>901</v>
      </c>
      <c r="D12" s="138"/>
    </row>
    <row r="13" s="26" customFormat="1" ht="24" customHeight="1" spans="1:4">
      <c r="A13" s="140" t="s">
        <v>901</v>
      </c>
      <c r="B13" s="138"/>
      <c r="C13" s="137" t="s">
        <v>902</v>
      </c>
      <c r="D13" s="138"/>
    </row>
    <row r="14" s="65" customFormat="1" ht="24" customHeight="1" spans="1:4">
      <c r="A14" s="140" t="s">
        <v>903</v>
      </c>
      <c r="B14" s="138"/>
      <c r="C14" s="139" t="s">
        <v>896</v>
      </c>
      <c r="D14" s="138"/>
    </row>
    <row r="15" s="26" customFormat="1" ht="24" customHeight="1" spans="1:4">
      <c r="A15" s="137" t="s">
        <v>904</v>
      </c>
      <c r="B15" s="138"/>
      <c r="C15" s="139" t="s">
        <v>897</v>
      </c>
      <c r="D15" s="138"/>
    </row>
    <row r="16" s="65" customFormat="1" ht="24" customHeight="1" spans="1:4">
      <c r="A16" s="140" t="s">
        <v>896</v>
      </c>
      <c r="B16" s="138"/>
      <c r="C16" s="139" t="s">
        <v>898</v>
      </c>
      <c r="D16" s="138"/>
    </row>
    <row r="17" s="26" customFormat="1" ht="24" customHeight="1" spans="1:4">
      <c r="A17" s="140" t="s">
        <v>897</v>
      </c>
      <c r="B17" s="138"/>
      <c r="C17" s="140" t="s">
        <v>899</v>
      </c>
      <c r="D17" s="138"/>
    </row>
    <row r="18" s="65" customFormat="1" ht="24" customHeight="1" spans="1:4">
      <c r="A18" s="140" t="s">
        <v>898</v>
      </c>
      <c r="B18" s="138"/>
      <c r="C18" s="140" t="s">
        <v>900</v>
      </c>
      <c r="D18" s="138"/>
    </row>
    <row r="19" s="26" customFormat="1" ht="24" customHeight="1" spans="1:4">
      <c r="A19" s="140" t="s">
        <v>900</v>
      </c>
      <c r="B19" s="138"/>
      <c r="C19" s="140" t="s">
        <v>901</v>
      </c>
      <c r="D19" s="138"/>
    </row>
    <row r="20" s="26" customFormat="1" ht="24" customHeight="1" spans="1:4">
      <c r="A20" s="140" t="s">
        <v>901</v>
      </c>
      <c r="B20" s="138"/>
      <c r="C20" s="140" t="s">
        <v>903</v>
      </c>
      <c r="D20" s="138"/>
    </row>
    <row r="21" s="65" customFormat="1" ht="24" customHeight="1" spans="1:4">
      <c r="A21" s="137" t="s">
        <v>905</v>
      </c>
      <c r="B21" s="138"/>
      <c r="C21" s="137" t="s">
        <v>906</v>
      </c>
      <c r="D21" s="138"/>
    </row>
    <row r="22" s="65" customFormat="1" ht="24" customHeight="1" spans="1:4">
      <c r="A22" s="139" t="s">
        <v>896</v>
      </c>
      <c r="B22" s="138"/>
      <c r="C22" s="139" t="s">
        <v>896</v>
      </c>
      <c r="D22" s="138"/>
    </row>
    <row r="23" s="65" customFormat="1" ht="24" customHeight="1" spans="1:4">
      <c r="A23" s="139" t="s">
        <v>897</v>
      </c>
      <c r="B23" s="138"/>
      <c r="C23" s="139" t="s">
        <v>897</v>
      </c>
      <c r="D23" s="138"/>
    </row>
    <row r="24" s="65" customFormat="1" ht="24" customHeight="1" spans="1:4">
      <c r="A24" s="139" t="s">
        <v>898</v>
      </c>
      <c r="B24" s="138"/>
      <c r="C24" s="139" t="s">
        <v>898</v>
      </c>
      <c r="D24" s="138"/>
    </row>
    <row r="25" s="65" customFormat="1" ht="24" customHeight="1" spans="1:4">
      <c r="A25" s="140" t="s">
        <v>899</v>
      </c>
      <c r="B25" s="138"/>
      <c r="C25" s="140" t="s">
        <v>899</v>
      </c>
      <c r="D25" s="138"/>
    </row>
    <row r="26" s="65" customFormat="1" ht="24" customHeight="1" spans="1:4">
      <c r="A26" s="140" t="s">
        <v>900</v>
      </c>
      <c r="B26" s="138"/>
      <c r="C26" s="140" t="s">
        <v>900</v>
      </c>
      <c r="D26" s="138"/>
    </row>
    <row r="27" s="65" customFormat="1" ht="24" customHeight="1" spans="1:4">
      <c r="A27" s="140" t="s">
        <v>901</v>
      </c>
      <c r="B27" s="138"/>
      <c r="C27" s="140" t="s">
        <v>901</v>
      </c>
      <c r="D27" s="138"/>
    </row>
    <row r="28" s="65" customFormat="1" ht="24" customHeight="1" spans="1:4">
      <c r="A28" s="140" t="s">
        <v>903</v>
      </c>
      <c r="B28" s="138"/>
      <c r="C28" s="140" t="s">
        <v>903</v>
      </c>
      <c r="D28" s="138"/>
    </row>
    <row r="29" s="65" customFormat="1" ht="24" customHeight="1" spans="1:4">
      <c r="A29" s="141" t="s">
        <v>907</v>
      </c>
      <c r="B29" s="138"/>
      <c r="C29" s="137"/>
      <c r="D29" s="138"/>
    </row>
    <row r="30" s="65" customFormat="1" ht="24" customHeight="1" spans="1:4">
      <c r="A30" s="139" t="s">
        <v>896</v>
      </c>
      <c r="B30" s="138"/>
      <c r="C30" s="139"/>
      <c r="D30" s="138"/>
    </row>
    <row r="31" s="65" customFormat="1" ht="24" customHeight="1" spans="1:4">
      <c r="A31" s="139" t="s">
        <v>897</v>
      </c>
      <c r="B31" s="138"/>
      <c r="C31" s="139"/>
      <c r="D31" s="138"/>
    </row>
    <row r="32" s="65" customFormat="1" ht="24" customHeight="1" spans="1:4">
      <c r="A32" s="139" t="s">
        <v>898</v>
      </c>
      <c r="B32" s="138"/>
      <c r="C32" s="139"/>
      <c r="D32" s="138"/>
    </row>
    <row r="33" s="65" customFormat="1" ht="24" customHeight="1" spans="1:4">
      <c r="A33" s="140" t="s">
        <v>899</v>
      </c>
      <c r="B33" s="138"/>
      <c r="C33" s="139"/>
      <c r="D33" s="138"/>
    </row>
    <row r="34" s="65" customFormat="1" ht="24" customHeight="1" spans="1:4">
      <c r="A34" s="140" t="s">
        <v>900</v>
      </c>
      <c r="B34" s="138"/>
      <c r="C34" s="139"/>
      <c r="D34" s="138"/>
    </row>
    <row r="35" s="65" customFormat="1" ht="24" customHeight="1" spans="1:4">
      <c r="A35" s="140" t="s">
        <v>901</v>
      </c>
      <c r="B35" s="138"/>
      <c r="C35" s="139"/>
      <c r="D35" s="138"/>
    </row>
    <row r="36" s="65" customFormat="1" ht="24" customHeight="1" spans="1:4">
      <c r="A36" s="140" t="s">
        <v>903</v>
      </c>
      <c r="B36" s="138"/>
      <c r="C36" s="139"/>
      <c r="D36" s="138"/>
    </row>
    <row r="37" s="65" customFormat="1" ht="24" customHeight="1" spans="1:4">
      <c r="A37" s="139"/>
      <c r="B37" s="138"/>
      <c r="C37" s="139"/>
      <c r="D37" s="138"/>
    </row>
    <row r="38" s="26" customFormat="1" ht="24" customHeight="1" spans="1:4">
      <c r="A38" s="142" t="s">
        <v>226</v>
      </c>
      <c r="B38" s="136"/>
      <c r="C38" s="143" t="s">
        <v>227</v>
      </c>
      <c r="D38" s="136"/>
    </row>
    <row r="39" s="26" customFormat="1" ht="24" customHeight="1" spans="1:4">
      <c r="A39" s="138"/>
      <c r="B39" s="138"/>
      <c r="C39" s="136" t="s">
        <v>908</v>
      </c>
      <c r="D39" s="136"/>
    </row>
    <row r="40" s="26" customFormat="1" ht="24" customHeight="1" spans="1:4">
      <c r="A40" s="138"/>
      <c r="B40" s="138"/>
      <c r="C40" s="137" t="s">
        <v>896</v>
      </c>
      <c r="D40" s="138"/>
    </row>
    <row r="41" s="26" customFormat="1" ht="24" customHeight="1" spans="1:16">
      <c r="A41" s="138"/>
      <c r="B41" s="138"/>
      <c r="C41" s="137" t="s">
        <v>897</v>
      </c>
      <c r="D41" s="138"/>
      <c r="P41" s="145"/>
    </row>
    <row r="42" s="26" customFormat="1" ht="24" customHeight="1" spans="1:4">
      <c r="A42" s="138"/>
      <c r="B42" s="138"/>
      <c r="C42" s="137" t="s">
        <v>898</v>
      </c>
      <c r="D42" s="138"/>
    </row>
    <row r="43" s="26" customFormat="1" ht="24" customHeight="1" spans="1:4">
      <c r="A43" s="138"/>
      <c r="B43" s="138"/>
      <c r="C43" s="137" t="s">
        <v>899</v>
      </c>
      <c r="D43" s="138"/>
    </row>
    <row r="44" s="26" customFormat="1" ht="24" customHeight="1" spans="1:4">
      <c r="A44" s="138"/>
      <c r="B44" s="138"/>
      <c r="C44" s="137" t="s">
        <v>900</v>
      </c>
      <c r="D44" s="138"/>
    </row>
    <row r="45" s="26" customFormat="1" ht="24" customHeight="1" spans="1:4">
      <c r="A45" s="138"/>
      <c r="B45" s="138"/>
      <c r="C45" s="137" t="s">
        <v>901</v>
      </c>
      <c r="D45" s="138"/>
    </row>
    <row r="46" s="26" customFormat="1" ht="24" customHeight="1" spans="1:4">
      <c r="A46" s="138"/>
      <c r="B46" s="138"/>
      <c r="C46" s="137" t="s">
        <v>903</v>
      </c>
      <c r="D46" s="138"/>
    </row>
    <row r="47" s="127" customFormat="1" ht="60.95" customHeight="1" spans="1:256">
      <c r="A47" s="144" t="s">
        <v>918</v>
      </c>
      <c r="B47" s="144"/>
      <c r="C47" s="144"/>
      <c r="D47" s="144"/>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77777777778" right="0.590277777777778" top="0.786805555555556" bottom="0.786805555555556" header="0.5" footer="0.5"/>
  <pageSetup paperSize="9" scale="93"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9"/>
  <sheetViews>
    <sheetView view="pageBreakPreview" zoomScaleNormal="100" workbookViewId="0">
      <pane ySplit="6" topLeftCell="A7" activePane="bottomLeft" state="frozen"/>
      <selection/>
      <selection pane="bottomLeft" activeCell="E10" sqref="E10"/>
    </sheetView>
  </sheetViews>
  <sheetFormatPr defaultColWidth="9" defaultRowHeight="13.5" outlineLevelCol="6"/>
  <cols>
    <col min="1" max="1" width="26.25" style="110" customWidth="1"/>
    <col min="2" max="2" width="13.25" style="110" customWidth="1"/>
    <col min="3" max="3" width="11.875" style="110" customWidth="1"/>
    <col min="4" max="4" width="13.75" style="110" customWidth="1"/>
    <col min="5" max="5" width="13.25" style="110" customWidth="1"/>
    <col min="6" max="6" width="11.875" style="110" customWidth="1"/>
    <col min="7" max="7" width="15.375" style="110" customWidth="1"/>
    <col min="8" max="16384" width="9" style="110"/>
  </cols>
  <sheetData>
    <row r="1" s="62" customFormat="1" ht="24" customHeight="1" spans="1:1">
      <c r="A1" s="117" t="s">
        <v>919</v>
      </c>
    </row>
    <row r="2" s="63" customFormat="1" ht="42" customHeight="1" spans="1:7">
      <c r="A2" s="6" t="s">
        <v>920</v>
      </c>
      <c r="B2" s="6"/>
      <c r="C2" s="6"/>
      <c r="D2" s="6"/>
      <c r="E2" s="6"/>
      <c r="F2" s="6"/>
      <c r="G2" s="6"/>
    </row>
    <row r="3" s="108" customFormat="1" ht="27" customHeight="1" spans="1:7">
      <c r="A3" s="59"/>
      <c r="B3" s="59"/>
      <c r="C3" s="64"/>
      <c r="D3" s="64"/>
      <c r="E3" s="64"/>
      <c r="F3" s="64"/>
      <c r="G3" s="59" t="s">
        <v>11</v>
      </c>
    </row>
    <row r="4" ht="26.1" customHeight="1" spans="1:7">
      <c r="A4" s="39" t="s">
        <v>921</v>
      </c>
      <c r="B4" s="39" t="s">
        <v>922</v>
      </c>
      <c r="C4" s="39"/>
      <c r="D4" s="39"/>
      <c r="E4" s="39" t="s">
        <v>923</v>
      </c>
      <c r="F4" s="39"/>
      <c r="G4" s="39"/>
    </row>
    <row r="5" ht="24" customHeight="1" spans="1:7">
      <c r="A5" s="39"/>
      <c r="B5" s="39" t="s">
        <v>144</v>
      </c>
      <c r="C5" s="39" t="s">
        <v>924</v>
      </c>
      <c r="D5" s="39" t="s">
        <v>925</v>
      </c>
      <c r="E5" s="39" t="s">
        <v>144</v>
      </c>
      <c r="F5" s="39" t="s">
        <v>924</v>
      </c>
      <c r="G5" s="39" t="s">
        <v>925</v>
      </c>
    </row>
    <row r="6" ht="24" customHeight="1" spans="1:7">
      <c r="A6" s="39" t="s">
        <v>926</v>
      </c>
      <c r="B6" s="39" t="s">
        <v>927</v>
      </c>
      <c r="C6" s="39" t="s">
        <v>928</v>
      </c>
      <c r="D6" s="39" t="s">
        <v>929</v>
      </c>
      <c r="E6" s="39" t="s">
        <v>930</v>
      </c>
      <c r="F6" s="39" t="s">
        <v>931</v>
      </c>
      <c r="G6" s="39" t="s">
        <v>932</v>
      </c>
    </row>
    <row r="7" s="109" customFormat="1" ht="24" customHeight="1" spans="1:7">
      <c r="A7" s="50" t="s">
        <v>933</v>
      </c>
      <c r="B7" s="49">
        <f>C7+D7</f>
        <v>1674261.8</v>
      </c>
      <c r="C7" s="49">
        <f t="shared" ref="C7:G7" si="0">C8</f>
        <v>451786.8</v>
      </c>
      <c r="D7" s="49">
        <f t="shared" si="0"/>
        <v>1222475</v>
      </c>
      <c r="E7" s="49">
        <f>F7+G7</f>
        <v>1538034.1</v>
      </c>
      <c r="F7" s="49">
        <f t="shared" si="0"/>
        <v>442903.1</v>
      </c>
      <c r="G7" s="49">
        <f t="shared" si="0"/>
        <v>1095131</v>
      </c>
    </row>
    <row r="8" s="109" customFormat="1" ht="24" customHeight="1" spans="1:7">
      <c r="A8" s="50" t="s">
        <v>934</v>
      </c>
      <c r="B8" s="49">
        <f>C8+D8</f>
        <v>1674261.8</v>
      </c>
      <c r="C8" s="49">
        <v>451786.8</v>
      </c>
      <c r="D8" s="49">
        <v>1222475</v>
      </c>
      <c r="E8" s="49">
        <f>F8+G8</f>
        <v>1538034.1</v>
      </c>
      <c r="F8" s="49">
        <v>442903.1</v>
      </c>
      <c r="G8" s="49">
        <v>1095131</v>
      </c>
    </row>
    <row r="9" s="109" customFormat="1" ht="24" customHeight="1" spans="1:7">
      <c r="A9" s="50"/>
      <c r="B9" s="118"/>
      <c r="C9" s="119"/>
      <c r="D9" s="119"/>
      <c r="E9" s="119"/>
      <c r="F9" s="119"/>
      <c r="G9" s="119"/>
    </row>
    <row r="10" ht="24" customHeight="1" spans="1:7">
      <c r="A10" s="52"/>
      <c r="B10" s="120"/>
      <c r="C10" s="121"/>
      <c r="D10" s="121"/>
      <c r="E10" s="121"/>
      <c r="F10" s="121"/>
      <c r="G10" s="121"/>
    </row>
    <row r="11" ht="24" customHeight="1" spans="1:7">
      <c r="A11" s="52"/>
      <c r="B11" s="120"/>
      <c r="C11" s="121"/>
      <c r="D11" s="121"/>
      <c r="E11" s="121"/>
      <c r="F11" s="121"/>
      <c r="G11" s="121"/>
    </row>
    <row r="12" ht="24" customHeight="1" spans="1:7">
      <c r="A12" s="39"/>
      <c r="B12" s="120"/>
      <c r="C12" s="121"/>
      <c r="D12" s="121"/>
      <c r="E12" s="121"/>
      <c r="F12" s="121"/>
      <c r="G12" s="121"/>
    </row>
    <row r="13" ht="24" customHeight="1" spans="1:7">
      <c r="A13" s="39"/>
      <c r="B13" s="120"/>
      <c r="C13" s="121"/>
      <c r="D13" s="121"/>
      <c r="E13" s="121"/>
      <c r="F13" s="121"/>
      <c r="G13" s="121"/>
    </row>
    <row r="14" ht="24" customHeight="1" spans="1:7">
      <c r="A14" s="39"/>
      <c r="B14" s="120"/>
      <c r="C14" s="121"/>
      <c r="D14" s="121"/>
      <c r="E14" s="121"/>
      <c r="F14" s="121"/>
      <c r="G14" s="121"/>
    </row>
    <row r="15" ht="24" customHeight="1" spans="1:7">
      <c r="A15" s="52"/>
      <c r="B15" s="120"/>
      <c r="C15" s="121"/>
      <c r="D15" s="121"/>
      <c r="E15" s="121"/>
      <c r="F15" s="121"/>
      <c r="G15" s="121"/>
    </row>
    <row r="16" ht="24" customHeight="1" spans="1:7">
      <c r="A16" s="39"/>
      <c r="B16" s="113"/>
      <c r="C16" s="122"/>
      <c r="D16" s="122"/>
      <c r="E16" s="122"/>
      <c r="F16" s="122"/>
      <c r="G16" s="122"/>
    </row>
    <row r="17" ht="44.1" customHeight="1" spans="1:7">
      <c r="A17" s="114" t="s">
        <v>935</v>
      </c>
      <c r="B17" s="114"/>
      <c r="C17" s="114"/>
      <c r="D17" s="114"/>
      <c r="E17" s="114"/>
      <c r="F17" s="114"/>
      <c r="G17" s="114"/>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5">
    <mergeCell ref="A2:G2"/>
    <mergeCell ref="B4:D4"/>
    <mergeCell ref="E4:G4"/>
    <mergeCell ref="A17:G17"/>
    <mergeCell ref="A4:A5"/>
  </mergeCells>
  <printOptions horizontalCentered="1"/>
  <pageMargins left="0.590277777777778" right="0.590277777777778" top="0.786805555555556" bottom="0.786805555555556" header="0.5" footer="0.5"/>
  <pageSetup paperSize="9" scale="80"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B10" sqref="B10"/>
    </sheetView>
  </sheetViews>
  <sheetFormatPr defaultColWidth="9" defaultRowHeight="13.5" outlineLevelCol="6"/>
  <cols>
    <col min="1" max="1" width="47.375" style="110" customWidth="1"/>
    <col min="2" max="3" width="16.875" style="110" customWidth="1"/>
    <col min="4" max="16384" width="9" style="110"/>
  </cols>
  <sheetData>
    <row r="1" s="62" customFormat="1" ht="24" customHeight="1" spans="1:1">
      <c r="A1" s="66" t="s">
        <v>936</v>
      </c>
    </row>
    <row r="2" s="63" customFormat="1" ht="42" customHeight="1" spans="1:3">
      <c r="A2" s="6" t="s">
        <v>937</v>
      </c>
      <c r="B2" s="6"/>
      <c r="C2" s="6"/>
    </row>
    <row r="3" s="108" customFormat="1" ht="27" customHeight="1" spans="1:3">
      <c r="A3" s="59"/>
      <c r="B3" s="59"/>
      <c r="C3" s="59" t="s">
        <v>11</v>
      </c>
    </row>
    <row r="4" ht="36" customHeight="1" spans="1:3">
      <c r="A4" s="39" t="s">
        <v>938</v>
      </c>
      <c r="B4" s="39" t="s">
        <v>139</v>
      </c>
      <c r="C4" s="39" t="s">
        <v>95</v>
      </c>
    </row>
    <row r="5" ht="24" customHeight="1" spans="1:3">
      <c r="A5" s="50" t="s">
        <v>939</v>
      </c>
      <c r="B5" s="102">
        <v>404903.1</v>
      </c>
      <c r="C5" s="102">
        <v>404903.1</v>
      </c>
    </row>
    <row r="6" ht="24" customHeight="1" spans="1:3">
      <c r="A6" s="50" t="s">
        <v>940</v>
      </c>
      <c r="B6" s="102">
        <v>451786.8</v>
      </c>
      <c r="C6" s="102">
        <v>451786.8</v>
      </c>
    </row>
    <row r="7" ht="24" customHeight="1" spans="1:3">
      <c r="A7" s="50" t="s">
        <v>941</v>
      </c>
      <c r="B7" s="102">
        <v>53987</v>
      </c>
      <c r="C7" s="102">
        <v>53987</v>
      </c>
    </row>
    <row r="8" ht="24" customHeight="1" spans="1:3">
      <c r="A8" s="52" t="s">
        <v>942</v>
      </c>
      <c r="B8" s="102"/>
      <c r="C8" s="102"/>
    </row>
    <row r="9" ht="24" customHeight="1" spans="1:3">
      <c r="A9" s="52" t="s">
        <v>943</v>
      </c>
      <c r="B9" s="102">
        <v>69966</v>
      </c>
      <c r="C9" s="102">
        <v>69966</v>
      </c>
    </row>
    <row r="10" ht="24" customHeight="1" spans="1:3">
      <c r="A10" s="50" t="s">
        <v>944</v>
      </c>
      <c r="B10" s="102">
        <v>31966</v>
      </c>
      <c r="C10" s="102">
        <v>31966</v>
      </c>
    </row>
    <row r="11" ht="24" customHeight="1" spans="1:3">
      <c r="A11" s="50" t="s">
        <v>945</v>
      </c>
      <c r="B11" s="102">
        <v>442903.1</v>
      </c>
      <c r="C11" s="102">
        <v>442903.1</v>
      </c>
    </row>
    <row r="12" ht="24" customHeight="1" spans="1:3">
      <c r="A12" s="50" t="s">
        <v>946</v>
      </c>
      <c r="B12" s="102">
        <v>9.8</v>
      </c>
      <c r="C12" s="102">
        <v>9.8</v>
      </c>
    </row>
    <row r="13" ht="24" customHeight="1" spans="1:3">
      <c r="A13" s="50" t="s">
        <v>947</v>
      </c>
      <c r="B13" s="102">
        <v>6000</v>
      </c>
      <c r="C13" s="102">
        <v>6000</v>
      </c>
    </row>
    <row r="14" ht="24" customHeight="1" spans="1:3">
      <c r="A14" s="50" t="s">
        <v>948</v>
      </c>
      <c r="B14" s="102">
        <v>457786.8</v>
      </c>
      <c r="C14" s="102">
        <v>457786.8</v>
      </c>
    </row>
    <row r="15" ht="54.95" customHeight="1" spans="1:7">
      <c r="A15" s="116" t="s">
        <v>949</v>
      </c>
      <c r="B15" s="116"/>
      <c r="C15" s="116"/>
      <c r="D15" s="115"/>
      <c r="E15" s="115"/>
      <c r="F15" s="115"/>
      <c r="G15" s="115"/>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5:C15"/>
  </mergeCells>
  <printOptions horizontalCentered="1"/>
  <pageMargins left="0.590277777777778" right="0.590277777777778" top="0.786805555555556" bottom="0.786805555555556"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A9" sqref="A9"/>
    </sheetView>
  </sheetViews>
  <sheetFormatPr defaultColWidth="9" defaultRowHeight="13.5" outlineLevelCol="6"/>
  <cols>
    <col min="1" max="1" width="48.5" style="110" customWidth="1"/>
    <col min="2" max="3" width="16" style="110" customWidth="1"/>
    <col min="4" max="16384" width="9" style="110"/>
  </cols>
  <sheetData>
    <row r="1" s="62" customFormat="1" ht="24" customHeight="1" spans="1:1">
      <c r="A1" s="66" t="s">
        <v>950</v>
      </c>
    </row>
    <row r="2" s="63" customFormat="1" ht="42" customHeight="1" spans="1:3">
      <c r="A2" s="6" t="s">
        <v>951</v>
      </c>
      <c r="B2" s="6"/>
      <c r="C2" s="6"/>
    </row>
    <row r="3" s="108" customFormat="1" ht="27" customHeight="1" spans="1:3">
      <c r="A3" s="59"/>
      <c r="B3" s="59"/>
      <c r="C3" s="59" t="s">
        <v>11</v>
      </c>
    </row>
    <row r="4" ht="36" customHeight="1" spans="1:3">
      <c r="A4" s="39" t="s">
        <v>938</v>
      </c>
      <c r="B4" s="39" t="s">
        <v>139</v>
      </c>
      <c r="C4" s="39" t="s">
        <v>95</v>
      </c>
    </row>
    <row r="5" ht="24" customHeight="1" spans="1:3">
      <c r="A5" s="52" t="s">
        <v>952</v>
      </c>
      <c r="B5" s="102">
        <v>854702</v>
      </c>
      <c r="C5" s="102">
        <v>854702</v>
      </c>
    </row>
    <row r="6" ht="24" customHeight="1" spans="1:3">
      <c r="A6" s="52" t="s">
        <v>953</v>
      </c>
      <c r="B6" s="102">
        <v>1222475</v>
      </c>
      <c r="C6" s="102">
        <v>1222475</v>
      </c>
    </row>
    <row r="7" ht="24" customHeight="1" spans="1:3">
      <c r="A7" s="52" t="s">
        <v>954</v>
      </c>
      <c r="B7" s="102">
        <v>244869</v>
      </c>
      <c r="C7" s="102">
        <v>244869</v>
      </c>
    </row>
    <row r="8" ht="24" customHeight="1" spans="1:3">
      <c r="A8" s="52" t="s">
        <v>955</v>
      </c>
      <c r="B8" s="102">
        <v>4440</v>
      </c>
      <c r="C8" s="102">
        <v>4440</v>
      </c>
    </row>
    <row r="9" ht="24" customHeight="1" spans="1:3">
      <c r="A9" s="52" t="s">
        <v>956</v>
      </c>
      <c r="B9" s="102">
        <v>1095131</v>
      </c>
      <c r="C9" s="102">
        <v>1095131</v>
      </c>
    </row>
    <row r="10" ht="24" customHeight="1" spans="1:3">
      <c r="A10" s="52" t="s">
        <v>957</v>
      </c>
      <c r="B10" s="102">
        <v>15.9</v>
      </c>
      <c r="C10" s="102">
        <v>15.9</v>
      </c>
    </row>
    <row r="11" ht="24" customHeight="1" spans="1:3">
      <c r="A11" s="52" t="s">
        <v>958</v>
      </c>
      <c r="B11" s="102">
        <v>90000</v>
      </c>
      <c r="C11" s="102">
        <v>90000</v>
      </c>
    </row>
    <row r="12" ht="24" customHeight="1" spans="1:3">
      <c r="A12" s="52" t="s">
        <v>959</v>
      </c>
      <c r="B12" s="102">
        <f>B6+90000</f>
        <v>1312475</v>
      </c>
      <c r="C12" s="102">
        <f>C6+90000</f>
        <v>1312475</v>
      </c>
    </row>
    <row r="13" ht="68.1" customHeight="1" spans="1:7">
      <c r="A13" s="114" t="s">
        <v>960</v>
      </c>
      <c r="B13" s="114"/>
      <c r="C13" s="114"/>
      <c r="D13" s="115"/>
      <c r="E13" s="115"/>
      <c r="F13" s="115"/>
      <c r="G13" s="115"/>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3:C13"/>
  </mergeCells>
  <printOptions horizontalCentered="1"/>
  <pageMargins left="0.590277777777778" right="0.590277777777778" top="0.786805555555556" bottom="0.786805555555556" header="0.5" footer="0.5"/>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pane ySplit="4" topLeftCell="A5" activePane="bottomLeft" state="frozen"/>
      <selection/>
      <selection pane="bottomLeft" activeCell="B31" sqref="B31"/>
    </sheetView>
  </sheetViews>
  <sheetFormatPr defaultColWidth="9" defaultRowHeight="13.5" outlineLevelCol="3"/>
  <cols>
    <col min="1" max="1" width="33.75" style="110" customWidth="1"/>
    <col min="2" max="2" width="12.25" style="110" customWidth="1"/>
    <col min="3" max="4" width="17.125" style="110" customWidth="1"/>
    <col min="5" max="16384" width="9" style="110"/>
  </cols>
  <sheetData>
    <row r="1" s="62" customFormat="1" ht="24" customHeight="1" spans="1:1">
      <c r="A1" s="66" t="s">
        <v>961</v>
      </c>
    </row>
    <row r="2" s="63" customFormat="1" ht="42" customHeight="1" spans="1:4">
      <c r="A2" s="6" t="s">
        <v>962</v>
      </c>
      <c r="B2" s="6"/>
      <c r="C2" s="6"/>
      <c r="D2" s="6"/>
    </row>
    <row r="3" s="108" customFormat="1" ht="27" customHeight="1" spans="1:4">
      <c r="A3" s="64"/>
      <c r="B3" s="64"/>
      <c r="C3" s="64"/>
      <c r="D3" s="59" t="s">
        <v>11</v>
      </c>
    </row>
    <row r="4" ht="21.95" customHeight="1" spans="1:4">
      <c r="A4" s="39" t="s">
        <v>938</v>
      </c>
      <c r="B4" s="39" t="s">
        <v>963</v>
      </c>
      <c r="C4" s="39" t="s">
        <v>964</v>
      </c>
      <c r="D4" s="39" t="s">
        <v>965</v>
      </c>
    </row>
    <row r="5" s="109" customFormat="1" ht="24" customHeight="1" spans="1:4">
      <c r="A5" s="111" t="s">
        <v>966</v>
      </c>
      <c r="B5" s="67" t="s">
        <v>967</v>
      </c>
      <c r="C5" s="68">
        <f>C6+C8</f>
        <v>314835</v>
      </c>
      <c r="D5" s="68">
        <f>D6+D8</f>
        <v>314835</v>
      </c>
    </row>
    <row r="6" ht="24" customHeight="1" spans="1:4">
      <c r="A6" s="112" t="s">
        <v>968</v>
      </c>
      <c r="B6" s="39" t="s">
        <v>928</v>
      </c>
      <c r="C6" s="102">
        <v>69966</v>
      </c>
      <c r="D6" s="102">
        <v>69966</v>
      </c>
    </row>
    <row r="7" ht="24" customHeight="1" spans="1:4">
      <c r="A7" s="112" t="s">
        <v>969</v>
      </c>
      <c r="B7" s="39" t="s">
        <v>929</v>
      </c>
      <c r="C7" s="113">
        <v>61966</v>
      </c>
      <c r="D7" s="113">
        <v>61966</v>
      </c>
    </row>
    <row r="8" ht="24" customHeight="1" spans="1:4">
      <c r="A8" s="112" t="s">
        <v>970</v>
      </c>
      <c r="B8" s="39" t="s">
        <v>971</v>
      </c>
      <c r="C8" s="102">
        <v>244869</v>
      </c>
      <c r="D8" s="102">
        <v>244869</v>
      </c>
    </row>
    <row r="9" ht="24" customHeight="1" spans="1:4">
      <c r="A9" s="112" t="s">
        <v>969</v>
      </c>
      <c r="B9" s="39" t="s">
        <v>931</v>
      </c>
      <c r="C9" s="113">
        <v>81419</v>
      </c>
      <c r="D9" s="113">
        <v>81419</v>
      </c>
    </row>
    <row r="10" s="109" customFormat="1" ht="24" customHeight="1" spans="1:4">
      <c r="A10" s="111" t="s">
        <v>972</v>
      </c>
      <c r="B10" s="67" t="s">
        <v>973</v>
      </c>
      <c r="C10" s="68">
        <f>C11+C12</f>
        <v>36406</v>
      </c>
      <c r="D10" s="68">
        <f>D11+D12</f>
        <v>36406</v>
      </c>
    </row>
    <row r="11" ht="24" customHeight="1" spans="1:4">
      <c r="A11" s="112" t="s">
        <v>968</v>
      </c>
      <c r="B11" s="39" t="s">
        <v>974</v>
      </c>
      <c r="C11" s="113">
        <v>31966</v>
      </c>
      <c r="D11" s="113">
        <v>31966</v>
      </c>
    </row>
    <row r="12" ht="24" customHeight="1" spans="1:4">
      <c r="A12" s="112" t="s">
        <v>970</v>
      </c>
      <c r="B12" s="39" t="s">
        <v>975</v>
      </c>
      <c r="C12" s="113">
        <v>4440</v>
      </c>
      <c r="D12" s="113">
        <v>4440</v>
      </c>
    </row>
    <row r="13" s="109" customFormat="1" ht="24" customHeight="1" spans="1:4">
      <c r="A13" s="111" t="s">
        <v>976</v>
      </c>
      <c r="B13" s="67" t="s">
        <v>977</v>
      </c>
      <c r="C13" s="68">
        <f>C14+C15</f>
        <v>42766.09</v>
      </c>
      <c r="D13" s="68">
        <f>D14+D15</f>
        <v>42766.09</v>
      </c>
    </row>
    <row r="14" ht="24" customHeight="1" spans="1:4">
      <c r="A14" s="112" t="s">
        <v>968</v>
      </c>
      <c r="B14" s="39" t="s">
        <v>978</v>
      </c>
      <c r="C14" s="49">
        <v>13878.75</v>
      </c>
      <c r="D14" s="49">
        <v>13878.75</v>
      </c>
    </row>
    <row r="15" ht="24" customHeight="1" spans="1:4">
      <c r="A15" s="112" t="s">
        <v>970</v>
      </c>
      <c r="B15" s="39" t="s">
        <v>979</v>
      </c>
      <c r="C15" s="49">
        <v>28887.34</v>
      </c>
      <c r="D15" s="49">
        <v>28887.34</v>
      </c>
    </row>
    <row r="16" s="109" customFormat="1" ht="24" customHeight="1" spans="1:4">
      <c r="A16" s="111" t="s">
        <v>980</v>
      </c>
      <c r="B16" s="67" t="s">
        <v>981</v>
      </c>
      <c r="C16" s="68">
        <f>C17+C20</f>
        <v>65438</v>
      </c>
      <c r="D16" s="68">
        <f>D17+D20</f>
        <v>65438</v>
      </c>
    </row>
    <row r="17" ht="24" customHeight="1" spans="1:4">
      <c r="A17" s="112" t="s">
        <v>968</v>
      </c>
      <c r="B17" s="39" t="s">
        <v>982</v>
      </c>
      <c r="C17" s="49">
        <v>56383</v>
      </c>
      <c r="D17" s="49">
        <v>56383</v>
      </c>
    </row>
    <row r="18" ht="24" customHeight="1" spans="1:4">
      <c r="A18" s="112" t="s">
        <v>983</v>
      </c>
      <c r="B18" s="39"/>
      <c r="C18" s="49">
        <v>49839</v>
      </c>
      <c r="D18" s="49">
        <v>49839</v>
      </c>
    </row>
    <row r="19" ht="24" customHeight="1" spans="1:4">
      <c r="A19" s="112" t="s">
        <v>984</v>
      </c>
      <c r="B19" s="39" t="s">
        <v>985</v>
      </c>
      <c r="C19" s="49">
        <f>C17-C18</f>
        <v>6544</v>
      </c>
      <c r="D19" s="49">
        <f>D17-D18</f>
        <v>6544</v>
      </c>
    </row>
    <row r="20" ht="24" customHeight="1" spans="1:4">
      <c r="A20" s="112" t="s">
        <v>970</v>
      </c>
      <c r="B20" s="39" t="s">
        <v>986</v>
      </c>
      <c r="C20" s="49">
        <v>9055</v>
      </c>
      <c r="D20" s="49">
        <v>9055</v>
      </c>
    </row>
    <row r="21" ht="24" customHeight="1" spans="1:4">
      <c r="A21" s="112" t="s">
        <v>983</v>
      </c>
      <c r="B21" s="39"/>
      <c r="C21" s="49">
        <v>9055</v>
      </c>
      <c r="D21" s="49">
        <v>9055</v>
      </c>
    </row>
    <row r="22" ht="24" customHeight="1" spans="1:4">
      <c r="A22" s="112" t="s">
        <v>987</v>
      </c>
      <c r="B22" s="39" t="s">
        <v>988</v>
      </c>
      <c r="C22" s="49">
        <f>C20-C21</f>
        <v>0</v>
      </c>
      <c r="D22" s="49">
        <f>D20-D21</f>
        <v>0</v>
      </c>
    </row>
    <row r="23" s="109" customFormat="1" ht="24" customHeight="1" spans="1:4">
      <c r="A23" s="111" t="s">
        <v>989</v>
      </c>
      <c r="B23" s="67" t="s">
        <v>990</v>
      </c>
      <c r="C23" s="68">
        <f>C24+C25</f>
        <v>47393.44</v>
      </c>
      <c r="D23" s="68">
        <f>D24+D25</f>
        <v>47393.44</v>
      </c>
    </row>
    <row r="24" s="109" customFormat="1" ht="24" customHeight="1" spans="1:4">
      <c r="A24" s="112" t="s">
        <v>968</v>
      </c>
      <c r="B24" s="39" t="s">
        <v>991</v>
      </c>
      <c r="C24" s="49">
        <v>13967.05</v>
      </c>
      <c r="D24" s="49">
        <v>13967.05</v>
      </c>
    </row>
    <row r="25" s="109" customFormat="1" ht="24" customHeight="1" spans="1:4">
      <c r="A25" s="112" t="s">
        <v>970</v>
      </c>
      <c r="B25" s="39" t="s">
        <v>992</v>
      </c>
      <c r="C25" s="49">
        <v>33426.39</v>
      </c>
      <c r="D25" s="49">
        <v>33426.39</v>
      </c>
    </row>
    <row r="26" ht="60.95" customHeight="1" spans="1:4">
      <c r="A26" s="114" t="s">
        <v>993</v>
      </c>
      <c r="B26" s="114"/>
      <c r="C26" s="114"/>
      <c r="D26" s="114"/>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workbookViewId="0">
      <selection activeCell="D16" sqref="D16"/>
    </sheetView>
  </sheetViews>
  <sheetFormatPr defaultColWidth="9" defaultRowHeight="14.25" outlineLevelCol="6"/>
  <cols>
    <col min="1" max="1" width="55.375" style="270" customWidth="1"/>
    <col min="2" max="2" width="10.75" style="330" customWidth="1"/>
    <col min="3" max="3" width="10.125" style="330" customWidth="1"/>
    <col min="4" max="4" width="13.625" style="330" customWidth="1"/>
    <col min="5" max="5" width="10.5" style="330" customWidth="1"/>
    <col min="6" max="6" width="14" style="330" customWidth="1"/>
    <col min="7" max="7" width="9" style="270" hidden="1" customWidth="1"/>
    <col min="8" max="16384" width="9" style="270"/>
  </cols>
  <sheetData>
    <row r="1" s="325" customFormat="1" ht="24" customHeight="1" spans="1:2">
      <c r="A1" s="331" t="s">
        <v>65</v>
      </c>
      <c r="B1" s="332"/>
    </row>
    <row r="2" s="265" customFormat="1" ht="42" customHeight="1" spans="1:6">
      <c r="A2" s="333" t="s">
        <v>66</v>
      </c>
      <c r="B2" s="333"/>
      <c r="C2" s="333"/>
      <c r="D2" s="333"/>
      <c r="E2" s="333"/>
      <c r="F2" s="333"/>
    </row>
    <row r="3" s="266" customFormat="1" ht="27" customHeight="1" spans="1:6">
      <c r="A3" s="273"/>
      <c r="B3" s="327"/>
      <c r="C3" s="544"/>
      <c r="D3" s="327"/>
      <c r="E3" s="327"/>
      <c r="F3" s="327" t="s">
        <v>11</v>
      </c>
    </row>
    <row r="4" ht="27.95" customHeight="1" spans="1:6">
      <c r="A4" s="284" t="s">
        <v>3</v>
      </c>
      <c r="B4" s="545" t="s">
        <v>4</v>
      </c>
      <c r="C4" s="546" t="s">
        <v>13</v>
      </c>
      <c r="D4" s="546" t="s">
        <v>46</v>
      </c>
      <c r="E4" s="546" t="s">
        <v>47</v>
      </c>
      <c r="F4" s="546" t="s">
        <v>16</v>
      </c>
    </row>
    <row r="5" ht="24" customHeight="1" spans="1:6">
      <c r="A5" s="303" t="s">
        <v>67</v>
      </c>
      <c r="B5" s="316"/>
      <c r="C5" s="547"/>
      <c r="D5" s="547"/>
      <c r="E5" s="548"/>
      <c r="F5" s="548"/>
    </row>
    <row r="6" ht="24" customHeight="1" spans="1:6">
      <c r="A6" s="303" t="s">
        <v>68</v>
      </c>
      <c r="B6" s="346"/>
      <c r="C6" s="547"/>
      <c r="D6" s="547"/>
      <c r="E6" s="549"/>
      <c r="F6" s="550">
        <v>0</v>
      </c>
    </row>
    <row r="7" ht="24" customHeight="1" spans="1:7">
      <c r="A7" s="303" t="s">
        <v>69</v>
      </c>
      <c r="B7" s="347"/>
      <c r="C7" s="547"/>
      <c r="D7" s="547"/>
      <c r="E7" s="549"/>
      <c r="F7" s="550">
        <v>0</v>
      </c>
      <c r="G7" s="270">
        <v>277</v>
      </c>
    </row>
    <row r="8" ht="24" customHeight="1" spans="1:6">
      <c r="A8" s="303" t="s">
        <v>70</v>
      </c>
      <c r="B8" s="347"/>
      <c r="C8" s="547"/>
      <c r="D8" s="547"/>
      <c r="E8" s="549"/>
      <c r="F8" s="550"/>
    </row>
    <row r="9" ht="24" customHeight="1" spans="1:7">
      <c r="A9" s="303" t="s">
        <v>71</v>
      </c>
      <c r="B9" s="547">
        <v>165538</v>
      </c>
      <c r="C9" s="547">
        <v>106801</v>
      </c>
      <c r="D9" s="547">
        <v>106801</v>
      </c>
      <c r="E9" s="549">
        <f t="shared" ref="E9:E13" si="0">D9/C9</f>
        <v>1</v>
      </c>
      <c r="F9" s="550">
        <v>0.586905749754084</v>
      </c>
      <c r="G9" s="270">
        <v>227823</v>
      </c>
    </row>
    <row r="10" ht="24" customHeight="1" spans="1:7">
      <c r="A10" s="140" t="s">
        <v>72</v>
      </c>
      <c r="B10" s="338">
        <v>152211</v>
      </c>
      <c r="C10" s="547">
        <v>98339</v>
      </c>
      <c r="D10" s="547">
        <v>98339</v>
      </c>
      <c r="E10" s="549">
        <f t="shared" si="0"/>
        <v>1</v>
      </c>
      <c r="F10" s="550">
        <v>0.560170205978855</v>
      </c>
      <c r="G10" s="270">
        <v>123472</v>
      </c>
    </row>
    <row r="11" ht="24" customHeight="1" spans="1:6">
      <c r="A11" s="140" t="s">
        <v>73</v>
      </c>
      <c r="B11" s="340">
        <v>9675</v>
      </c>
      <c r="C11" s="547"/>
      <c r="D11" s="547"/>
      <c r="E11" s="549"/>
      <c r="F11" s="550">
        <v>0</v>
      </c>
    </row>
    <row r="12" ht="24" customHeight="1" spans="1:6">
      <c r="A12" s="140" t="s">
        <v>74</v>
      </c>
      <c r="B12" s="340">
        <v>152</v>
      </c>
      <c r="C12" s="547"/>
      <c r="D12" s="547"/>
      <c r="E12" s="549"/>
      <c r="F12" s="550">
        <v>0</v>
      </c>
    </row>
    <row r="13" ht="24" customHeight="1" spans="1:6">
      <c r="A13" s="140" t="s">
        <v>75</v>
      </c>
      <c r="B13" s="338">
        <v>3000</v>
      </c>
      <c r="C13" s="547">
        <v>1562</v>
      </c>
      <c r="D13" s="547">
        <v>1562</v>
      </c>
      <c r="E13" s="549">
        <f t="shared" si="0"/>
        <v>1</v>
      </c>
      <c r="F13" s="550" t="s">
        <v>76</v>
      </c>
    </row>
    <row r="14" ht="24" customHeight="1" spans="1:6">
      <c r="A14" s="140" t="s">
        <v>77</v>
      </c>
      <c r="B14" s="338">
        <v>500</v>
      </c>
      <c r="C14" s="547"/>
      <c r="D14" s="547"/>
      <c r="E14" s="549"/>
      <c r="F14" s="550">
        <v>0</v>
      </c>
    </row>
    <row r="15" ht="24" customHeight="1" spans="1:6">
      <c r="A15" s="140" t="s">
        <v>78</v>
      </c>
      <c r="B15" s="324"/>
      <c r="C15" s="547"/>
      <c r="D15" s="547"/>
      <c r="E15" s="549"/>
      <c r="F15" s="550"/>
    </row>
    <row r="16" ht="24" customHeight="1" spans="1:6">
      <c r="A16" s="140" t="s">
        <v>79</v>
      </c>
      <c r="B16" s="284"/>
      <c r="C16" s="547"/>
      <c r="D16" s="547"/>
      <c r="E16" s="549"/>
      <c r="F16" s="550"/>
    </row>
    <row r="17" ht="24" customHeight="1" spans="1:6">
      <c r="A17" s="140" t="s">
        <v>80</v>
      </c>
      <c r="B17" s="551"/>
      <c r="C17" s="547"/>
      <c r="D17" s="547"/>
      <c r="E17" s="549"/>
      <c r="F17" s="550"/>
    </row>
    <row r="18" ht="24" customHeight="1" spans="1:6">
      <c r="A18" s="140" t="s">
        <v>81</v>
      </c>
      <c r="B18" s="552"/>
      <c r="C18" s="553"/>
      <c r="D18" s="553"/>
      <c r="E18" s="554"/>
      <c r="F18" s="550"/>
    </row>
    <row r="19" ht="24" customHeight="1" spans="1:6">
      <c r="A19" s="140" t="s">
        <v>82</v>
      </c>
      <c r="B19" s="552"/>
      <c r="C19" s="547"/>
      <c r="D19" s="547"/>
      <c r="E19" s="549"/>
      <c r="F19" s="550"/>
    </row>
    <row r="20" ht="24" customHeight="1" spans="1:7">
      <c r="A20" s="303" t="s">
        <v>83</v>
      </c>
      <c r="B20" s="552"/>
      <c r="C20" s="547">
        <v>6900</v>
      </c>
      <c r="D20" s="547">
        <v>6900</v>
      </c>
      <c r="E20" s="549">
        <f t="shared" ref="E20:E23" si="1">D20/C20</f>
        <v>1</v>
      </c>
      <c r="F20" s="550" t="s">
        <v>76</v>
      </c>
      <c r="G20" s="270">
        <v>5770</v>
      </c>
    </row>
    <row r="21" ht="24" customHeight="1" spans="1:6">
      <c r="A21" s="303" t="s">
        <v>84</v>
      </c>
      <c r="B21" s="552"/>
      <c r="C21" s="547">
        <v>404</v>
      </c>
      <c r="D21" s="547">
        <v>404</v>
      </c>
      <c r="E21" s="549">
        <f t="shared" si="1"/>
        <v>1</v>
      </c>
      <c r="F21" s="550">
        <v>0.463834672789897</v>
      </c>
    </row>
    <row r="22" ht="24" customHeight="1" spans="1:6">
      <c r="A22" s="303" t="s">
        <v>85</v>
      </c>
      <c r="B22" s="552"/>
      <c r="C22" s="547">
        <v>54900</v>
      </c>
      <c r="D22" s="547">
        <v>54900</v>
      </c>
      <c r="E22" s="549">
        <f t="shared" si="1"/>
        <v>1</v>
      </c>
      <c r="F22" s="550" t="s">
        <v>76</v>
      </c>
    </row>
    <row r="23" ht="24" customHeight="1" spans="1:6">
      <c r="A23" s="303" t="s">
        <v>86</v>
      </c>
      <c r="B23" s="547"/>
      <c r="C23" s="547">
        <v>4466</v>
      </c>
      <c r="D23" s="547">
        <v>4466</v>
      </c>
      <c r="E23" s="549">
        <f t="shared" si="1"/>
        <v>1</v>
      </c>
      <c r="F23" s="550" t="s">
        <v>76</v>
      </c>
    </row>
    <row r="24" ht="24" customHeight="1" spans="1:7">
      <c r="A24" s="303" t="s">
        <v>87</v>
      </c>
      <c r="B24" s="547"/>
      <c r="C24" s="547"/>
      <c r="D24" s="547"/>
      <c r="E24" s="549"/>
      <c r="F24" s="550"/>
      <c r="G24" s="270">
        <v>103359</v>
      </c>
    </row>
    <row r="25" ht="24" customHeight="1" spans="1:7">
      <c r="A25" s="303" t="s">
        <v>88</v>
      </c>
      <c r="B25" s="547">
        <v>46000</v>
      </c>
      <c r="C25" s="547">
        <v>165612</v>
      </c>
      <c r="D25" s="547">
        <v>165612</v>
      </c>
      <c r="E25" s="549">
        <f t="shared" ref="E25:E27" si="2">D25/C25</f>
        <v>1</v>
      </c>
      <c r="F25" s="550">
        <v>1.35374705728485</v>
      </c>
      <c r="G25" s="270">
        <v>20426</v>
      </c>
    </row>
    <row r="26" ht="24" customHeight="1" spans="1:7">
      <c r="A26" s="303" t="s">
        <v>89</v>
      </c>
      <c r="B26" s="547">
        <v>29750</v>
      </c>
      <c r="C26" s="547">
        <v>28886</v>
      </c>
      <c r="D26" s="547">
        <v>28886</v>
      </c>
      <c r="E26" s="549">
        <f t="shared" si="2"/>
        <v>1</v>
      </c>
      <c r="F26" s="550">
        <v>1.15387073579931</v>
      </c>
      <c r="G26" s="270">
        <v>162</v>
      </c>
    </row>
    <row r="27" ht="24" customHeight="1" spans="1:7">
      <c r="A27" s="284" t="s">
        <v>90</v>
      </c>
      <c r="B27" s="547">
        <v>180</v>
      </c>
      <c r="C27" s="547">
        <v>154</v>
      </c>
      <c r="D27" s="547">
        <v>154</v>
      </c>
      <c r="E27" s="549">
        <f t="shared" si="2"/>
        <v>1</v>
      </c>
      <c r="F27" s="550">
        <v>0.88</v>
      </c>
      <c r="G27" s="270">
        <v>357817</v>
      </c>
    </row>
    <row r="28" ht="24" customHeight="1" spans="2:6">
      <c r="B28" s="547"/>
      <c r="C28" s="547"/>
      <c r="D28" s="547"/>
      <c r="E28" s="549"/>
      <c r="F28" s="550"/>
    </row>
    <row r="29" ht="24" customHeight="1" spans="2:6">
      <c r="B29" s="547"/>
      <c r="C29" s="547"/>
      <c r="D29" s="547"/>
      <c r="E29" s="549"/>
      <c r="F29" s="550"/>
    </row>
    <row r="30" ht="24" customHeight="1" spans="2:6">
      <c r="B30" s="547">
        <v>4441</v>
      </c>
      <c r="C30" s="547"/>
      <c r="D30" s="547"/>
      <c r="E30" s="549"/>
      <c r="F30" s="550"/>
    </row>
    <row r="31" ht="24" customHeight="1" spans="2:6">
      <c r="B31" s="547"/>
      <c r="C31" s="547"/>
      <c r="D31" s="547"/>
      <c r="E31" s="549"/>
      <c r="F31" s="550"/>
    </row>
    <row r="32" ht="24" customHeight="1" spans="2:6">
      <c r="B32" s="547">
        <f>B30+B27+B26+B25+B9</f>
        <v>245909</v>
      </c>
      <c r="C32" s="547">
        <v>361223</v>
      </c>
      <c r="D32" s="547">
        <v>361223</v>
      </c>
      <c r="E32" s="549">
        <f>D32/C32</f>
        <v>1</v>
      </c>
      <c r="F32" s="550">
        <v>1.09141037378123</v>
      </c>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mergeCells count="1">
    <mergeCell ref="A2:F2"/>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Zeros="0" view="pageBreakPreview" zoomScaleNormal="100" workbookViewId="0">
      <selection activeCell="B10" sqref="B10"/>
    </sheetView>
  </sheetViews>
  <sheetFormatPr defaultColWidth="9" defaultRowHeight="13.5"/>
  <cols>
    <col min="1" max="1" width="49.875" style="29" customWidth="1"/>
    <col min="2" max="2" width="33.25" style="29" customWidth="1"/>
    <col min="3" max="16384" width="9" style="29"/>
  </cols>
  <sheetData>
    <row r="1" s="96" customFormat="1" ht="24" customHeight="1" spans="1:1">
      <c r="A1" s="96" t="s">
        <v>994</v>
      </c>
    </row>
    <row r="2" s="97" customFormat="1" ht="42" customHeight="1" spans="1:1">
      <c r="A2" s="97" t="s">
        <v>995</v>
      </c>
    </row>
    <row r="3" s="98" customFormat="1" ht="27" customHeight="1" spans="2:2">
      <c r="B3" s="98" t="s">
        <v>11</v>
      </c>
    </row>
    <row r="4" ht="30" customHeight="1" spans="1:2">
      <c r="A4" s="100" t="s">
        <v>996</v>
      </c>
      <c r="B4" s="100" t="s">
        <v>965</v>
      </c>
    </row>
    <row r="5" s="99" customFormat="1" ht="30" customHeight="1" spans="1:2">
      <c r="A5" s="101" t="s">
        <v>997</v>
      </c>
      <c r="B5" s="102">
        <v>244869</v>
      </c>
    </row>
    <row r="6" s="99" customFormat="1" ht="30" customHeight="1" spans="1:2">
      <c r="A6" s="101" t="s">
        <v>998</v>
      </c>
      <c r="B6" s="102">
        <v>244869</v>
      </c>
    </row>
    <row r="7" s="99" customFormat="1" ht="30" customHeight="1" spans="1:2">
      <c r="A7" s="101" t="s">
        <v>999</v>
      </c>
      <c r="B7" s="103">
        <f>B8+B9</f>
        <v>33327.34</v>
      </c>
    </row>
    <row r="8" ht="30" customHeight="1" spans="1:2">
      <c r="A8" s="104" t="s">
        <v>1000</v>
      </c>
      <c r="B8" s="102">
        <v>4440</v>
      </c>
    </row>
    <row r="9" ht="30" customHeight="1" spans="1:2">
      <c r="A9" s="104" t="s">
        <v>1001</v>
      </c>
      <c r="B9" s="49">
        <v>28887.34</v>
      </c>
    </row>
    <row r="10" s="99" customFormat="1" ht="30" customHeight="1" spans="1:2">
      <c r="A10" s="101" t="s">
        <v>1002</v>
      </c>
      <c r="B10" s="102">
        <v>1095131</v>
      </c>
    </row>
    <row r="11" s="99" customFormat="1" ht="30" customHeight="1" spans="1:2">
      <c r="A11" s="101" t="s">
        <v>1003</v>
      </c>
      <c r="B11" s="105">
        <v>15.9</v>
      </c>
    </row>
    <row r="12" s="99" customFormat="1" ht="30" customHeight="1" spans="1:2">
      <c r="A12" s="101" t="s">
        <v>1004</v>
      </c>
      <c r="B12" s="106">
        <v>2.67</v>
      </c>
    </row>
    <row r="13" s="26" customFormat="1" ht="81" customHeight="1" spans="1:9">
      <c r="A13" s="41" t="s">
        <v>1005</v>
      </c>
      <c r="B13" s="41"/>
      <c r="C13" s="107"/>
      <c r="D13" s="107"/>
      <c r="E13" s="107"/>
      <c r="F13" s="107"/>
      <c r="G13" s="107"/>
      <c r="H13" s="107"/>
      <c r="I13" s="107"/>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2:B2"/>
    <mergeCell ref="A13:B13"/>
  </mergeCells>
  <printOptions horizontalCentered="1"/>
  <pageMargins left="0.590277777777778" right="0.590277777777778" top="0.786805555555556" bottom="0.786805555555556" header="0.5" footer="0.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7"/>
  <sheetViews>
    <sheetView tabSelected="1" view="pageBreakPreview" zoomScaleNormal="100" workbookViewId="0">
      <pane ySplit="5" topLeftCell="A16" activePane="bottomLeft" state="frozen"/>
      <selection/>
      <selection pane="bottomLeft" activeCell="C25" sqref="C25"/>
    </sheetView>
  </sheetViews>
  <sheetFormatPr defaultColWidth="8.875" defaultRowHeight="13.5"/>
  <cols>
    <col min="1" max="1" width="8.875" style="73" customWidth="1"/>
    <col min="2" max="2" width="12.25" style="73" customWidth="1"/>
    <col min="3" max="3" width="15.625" style="74" customWidth="1"/>
    <col min="4" max="4" width="10.125" style="75" customWidth="1"/>
    <col min="5" max="5" width="9" style="75" customWidth="1"/>
    <col min="6" max="6" width="10.25" style="75" customWidth="1"/>
    <col min="7" max="7" width="10.375" style="75" customWidth="1"/>
    <col min="8" max="8" width="15.625" style="76" customWidth="1"/>
    <col min="9" max="9" width="15.625" style="73" customWidth="1"/>
    <col min="10" max="16384" width="8.875" style="73"/>
  </cols>
  <sheetData>
    <row r="1" s="2" customFormat="1" ht="24" customHeight="1" spans="1:8">
      <c r="A1" s="1" t="s">
        <v>1006</v>
      </c>
      <c r="D1" s="4"/>
      <c r="E1" s="4"/>
      <c r="F1" s="4"/>
      <c r="G1" s="4"/>
      <c r="H1" s="5"/>
    </row>
    <row r="2" s="71" customFormat="1" ht="42" customHeight="1" spans="1:9">
      <c r="A2" s="31" t="s">
        <v>1007</v>
      </c>
      <c r="B2" s="31"/>
      <c r="C2" s="31"/>
      <c r="D2" s="31"/>
      <c r="E2" s="31"/>
      <c r="F2" s="31"/>
      <c r="G2" s="31"/>
      <c r="H2" s="31"/>
      <c r="I2" s="31"/>
    </row>
    <row r="3" s="72" customFormat="1" ht="27" customHeight="1" spans="1:9">
      <c r="A3" s="59"/>
      <c r="B3" s="59"/>
      <c r="C3" s="59"/>
      <c r="D3" s="77"/>
      <c r="E3" s="77"/>
      <c r="F3" s="77"/>
      <c r="G3" s="78"/>
      <c r="H3" s="78"/>
      <c r="I3" s="78" t="s">
        <v>11</v>
      </c>
    </row>
    <row r="4" ht="30" customHeight="1" spans="1:9">
      <c r="A4" s="79" t="s">
        <v>1008</v>
      </c>
      <c r="B4" s="79" t="s">
        <v>1009</v>
      </c>
      <c r="C4" s="79" t="s">
        <v>1010</v>
      </c>
      <c r="D4" s="80" t="s">
        <v>1011</v>
      </c>
      <c r="E4" s="80"/>
      <c r="F4" s="80"/>
      <c r="G4" s="80" t="s">
        <v>1012</v>
      </c>
      <c r="H4" s="81"/>
      <c r="I4" s="83" t="s">
        <v>1013</v>
      </c>
    </row>
    <row r="5" ht="30" customHeight="1" spans="1:9">
      <c r="A5" s="79"/>
      <c r="B5" s="79"/>
      <c r="C5" s="79"/>
      <c r="D5" s="80" t="s">
        <v>144</v>
      </c>
      <c r="E5" s="80" t="s">
        <v>1014</v>
      </c>
      <c r="F5" s="80" t="s">
        <v>1015</v>
      </c>
      <c r="G5" s="82" t="s">
        <v>1016</v>
      </c>
      <c r="H5" s="83" t="s">
        <v>1017</v>
      </c>
      <c r="I5" s="83"/>
    </row>
    <row r="6" ht="30" customHeight="1" spans="1:9">
      <c r="A6" s="79" t="s">
        <v>1018</v>
      </c>
      <c r="B6" s="84" t="s">
        <v>1019</v>
      </c>
      <c r="C6" s="84" t="s">
        <v>1020</v>
      </c>
      <c r="D6" s="85">
        <v>5000</v>
      </c>
      <c r="E6" s="86"/>
      <c r="F6" s="85">
        <v>5000</v>
      </c>
      <c r="G6" s="85">
        <v>5000</v>
      </c>
      <c r="H6" s="87">
        <v>1</v>
      </c>
      <c r="I6" s="92" t="s">
        <v>1021</v>
      </c>
    </row>
    <row r="7" ht="39" customHeight="1" spans="1:9">
      <c r="A7" s="79" t="s">
        <v>1018</v>
      </c>
      <c r="B7" s="84" t="s">
        <v>1022</v>
      </c>
      <c r="C7" s="84" t="s">
        <v>1023</v>
      </c>
      <c r="D7" s="88">
        <v>4250</v>
      </c>
      <c r="E7" s="86"/>
      <c r="F7" s="88">
        <v>4250</v>
      </c>
      <c r="G7" s="88">
        <v>4250</v>
      </c>
      <c r="H7" s="87">
        <v>1</v>
      </c>
      <c r="I7" s="93" t="s">
        <v>1024</v>
      </c>
    </row>
    <row r="8" ht="30" customHeight="1" spans="1:9">
      <c r="A8" s="79" t="s">
        <v>1018</v>
      </c>
      <c r="B8" s="84" t="s">
        <v>1022</v>
      </c>
      <c r="C8" s="84" t="s">
        <v>1025</v>
      </c>
      <c r="D8" s="85">
        <v>40000</v>
      </c>
      <c r="E8" s="86"/>
      <c r="F8" s="85">
        <v>40000</v>
      </c>
      <c r="G8" s="85">
        <v>40000</v>
      </c>
      <c r="H8" s="87">
        <v>1</v>
      </c>
      <c r="I8" s="94" t="s">
        <v>1024</v>
      </c>
    </row>
    <row r="9" ht="51.75" customHeight="1" spans="1:9">
      <c r="A9" s="79" t="s">
        <v>1018</v>
      </c>
      <c r="B9" s="84" t="s">
        <v>1026</v>
      </c>
      <c r="C9" s="84" t="s">
        <v>1027</v>
      </c>
      <c r="D9" s="85">
        <v>12430</v>
      </c>
      <c r="E9" s="86"/>
      <c r="F9" s="85">
        <v>12430</v>
      </c>
      <c r="G9" s="85">
        <v>12430</v>
      </c>
      <c r="H9" s="87">
        <v>1</v>
      </c>
      <c r="I9" s="94" t="s">
        <v>1028</v>
      </c>
    </row>
    <row r="10" ht="51.75" customHeight="1" spans="1:9">
      <c r="A10" s="79" t="s">
        <v>1018</v>
      </c>
      <c r="B10" s="84" t="s">
        <v>1029</v>
      </c>
      <c r="C10" s="84" t="s">
        <v>1030</v>
      </c>
      <c r="D10" s="85">
        <v>8000</v>
      </c>
      <c r="E10" s="85">
        <v>8000</v>
      </c>
      <c r="F10" s="85">
        <v>0</v>
      </c>
      <c r="G10" s="85">
        <v>8000</v>
      </c>
      <c r="H10" s="87">
        <v>1</v>
      </c>
      <c r="I10" s="94" t="s">
        <v>1031</v>
      </c>
    </row>
    <row r="11" ht="51.75" customHeight="1" spans="1:9">
      <c r="A11" s="79" t="s">
        <v>1018</v>
      </c>
      <c r="B11" s="84" t="s">
        <v>1032</v>
      </c>
      <c r="C11" s="84" t="s">
        <v>1033</v>
      </c>
      <c r="D11" s="85">
        <v>6950</v>
      </c>
      <c r="E11" s="86"/>
      <c r="F11" s="85">
        <v>6950</v>
      </c>
      <c r="G11" s="85">
        <v>6950</v>
      </c>
      <c r="H11" s="87">
        <v>1</v>
      </c>
      <c r="I11" s="94" t="s">
        <v>1034</v>
      </c>
    </row>
    <row r="12" ht="51.75" customHeight="1" spans="1:9">
      <c r="A12" s="79" t="s">
        <v>1018</v>
      </c>
      <c r="B12" s="84" t="s">
        <v>1035</v>
      </c>
      <c r="C12" s="84" t="s">
        <v>1036</v>
      </c>
      <c r="D12" s="85">
        <v>1370</v>
      </c>
      <c r="E12" s="86"/>
      <c r="F12" s="85">
        <v>1370</v>
      </c>
      <c r="G12" s="85">
        <v>1370</v>
      </c>
      <c r="H12" s="87">
        <v>1</v>
      </c>
      <c r="I12" s="94" t="s">
        <v>1037</v>
      </c>
    </row>
    <row r="13" ht="51.75" customHeight="1" spans="1:9">
      <c r="A13" s="79" t="s">
        <v>1018</v>
      </c>
      <c r="B13" s="84" t="s">
        <v>1038</v>
      </c>
      <c r="C13" s="84" t="s">
        <v>1039</v>
      </c>
      <c r="D13" s="85">
        <v>20000</v>
      </c>
      <c r="E13" s="86"/>
      <c r="F13" s="85">
        <v>20000</v>
      </c>
      <c r="G13" s="85">
        <v>20000</v>
      </c>
      <c r="H13" s="87">
        <v>1</v>
      </c>
      <c r="I13" s="94" t="s">
        <v>1040</v>
      </c>
    </row>
    <row r="14" ht="51.75" customHeight="1" spans="1:9">
      <c r="A14" s="79" t="s">
        <v>1018</v>
      </c>
      <c r="B14" s="84" t="s">
        <v>1022</v>
      </c>
      <c r="C14" s="84" t="s">
        <v>1041</v>
      </c>
      <c r="D14" s="85">
        <v>1000</v>
      </c>
      <c r="E14" s="86"/>
      <c r="F14" s="85">
        <v>1000</v>
      </c>
      <c r="G14" s="85">
        <v>1000</v>
      </c>
      <c r="H14" s="87">
        <v>1</v>
      </c>
      <c r="I14" s="95" t="s">
        <v>1042</v>
      </c>
    </row>
    <row r="15" ht="30" customHeight="1" spans="1:9">
      <c r="A15" s="79" t="s">
        <v>1018</v>
      </c>
      <c r="B15" s="84" t="s">
        <v>1022</v>
      </c>
      <c r="C15" s="84" t="s">
        <v>1043</v>
      </c>
      <c r="D15" s="85">
        <v>1000</v>
      </c>
      <c r="E15" s="86"/>
      <c r="F15" s="85">
        <v>1000</v>
      </c>
      <c r="G15" s="85">
        <v>1000</v>
      </c>
      <c r="H15" s="87">
        <v>1</v>
      </c>
      <c r="I15" s="95" t="s">
        <v>1042</v>
      </c>
    </row>
    <row r="16" ht="30" customHeight="1" spans="1:9">
      <c r="A16" s="79" t="s">
        <v>1018</v>
      </c>
      <c r="B16" s="84" t="s">
        <v>1022</v>
      </c>
      <c r="C16" s="84" t="s">
        <v>1044</v>
      </c>
      <c r="D16" s="85">
        <v>1000</v>
      </c>
      <c r="E16" s="86"/>
      <c r="F16" s="85">
        <v>1000</v>
      </c>
      <c r="G16" s="85">
        <v>1000</v>
      </c>
      <c r="H16" s="87">
        <v>1</v>
      </c>
      <c r="I16" s="95" t="s">
        <v>1042</v>
      </c>
    </row>
    <row r="17" ht="30" customHeight="1" spans="1:9">
      <c r="A17" s="79" t="s">
        <v>1018</v>
      </c>
      <c r="B17" s="84" t="s">
        <v>1045</v>
      </c>
      <c r="C17" s="84" t="s">
        <v>1046</v>
      </c>
      <c r="D17" s="85">
        <v>950</v>
      </c>
      <c r="E17" s="86"/>
      <c r="F17" s="85">
        <v>950</v>
      </c>
      <c r="G17" s="85">
        <v>950</v>
      </c>
      <c r="H17" s="87">
        <v>1</v>
      </c>
      <c r="I17" s="95" t="s">
        <v>1047</v>
      </c>
    </row>
    <row r="18" ht="30" customHeight="1" spans="1:9">
      <c r="A18" s="79" t="s">
        <v>1018</v>
      </c>
      <c r="B18" s="84" t="s">
        <v>1032</v>
      </c>
      <c r="C18" s="84" t="s">
        <v>1033</v>
      </c>
      <c r="D18" s="85">
        <v>2050</v>
      </c>
      <c r="E18" s="86"/>
      <c r="F18" s="85">
        <v>2050</v>
      </c>
      <c r="G18" s="85">
        <v>2050</v>
      </c>
      <c r="H18" s="87">
        <v>1</v>
      </c>
      <c r="I18" s="94" t="s">
        <v>1034</v>
      </c>
    </row>
    <row r="19" ht="30" customHeight="1" spans="1:9">
      <c r="A19" s="79" t="s">
        <v>1018</v>
      </c>
      <c r="B19" s="84" t="s">
        <v>1035</v>
      </c>
      <c r="C19" s="84" t="s">
        <v>1048</v>
      </c>
      <c r="D19" s="85">
        <v>15200</v>
      </c>
      <c r="E19" s="86"/>
      <c r="F19" s="85">
        <v>15200</v>
      </c>
      <c r="G19" s="85">
        <v>15200</v>
      </c>
      <c r="H19" s="87">
        <v>1</v>
      </c>
      <c r="I19" s="95" t="s">
        <v>1049</v>
      </c>
    </row>
    <row r="20" s="26" customFormat="1" ht="54" customHeight="1" spans="1:9">
      <c r="A20" s="79" t="s">
        <v>1018</v>
      </c>
      <c r="B20" s="84" t="s">
        <v>1050</v>
      </c>
      <c r="C20" s="84" t="s">
        <v>1051</v>
      </c>
      <c r="D20" s="85">
        <v>7950</v>
      </c>
      <c r="E20" s="86"/>
      <c r="F20" s="85">
        <v>7950</v>
      </c>
      <c r="G20" s="85">
        <v>7950</v>
      </c>
      <c r="H20" s="87">
        <v>1</v>
      </c>
      <c r="I20" s="95" t="s">
        <v>1052</v>
      </c>
    </row>
    <row r="21" ht="24" customHeight="1" spans="1:9">
      <c r="A21" s="79" t="s">
        <v>1018</v>
      </c>
      <c r="B21" s="84" t="s">
        <v>1053</v>
      </c>
      <c r="C21" s="84" t="s">
        <v>1054</v>
      </c>
      <c r="D21" s="85">
        <v>1508</v>
      </c>
      <c r="E21" s="86"/>
      <c r="F21" s="85">
        <v>1508</v>
      </c>
      <c r="G21" s="85">
        <v>1508</v>
      </c>
      <c r="H21" s="87">
        <v>1</v>
      </c>
      <c r="I21" s="95" t="s">
        <v>1055</v>
      </c>
    </row>
    <row r="22" ht="24" customHeight="1" spans="1:9">
      <c r="A22" s="79" t="s">
        <v>1018</v>
      </c>
      <c r="B22" s="84" t="s">
        <v>1056</v>
      </c>
      <c r="C22" s="84" t="s">
        <v>1057</v>
      </c>
      <c r="D22" s="85">
        <v>2717</v>
      </c>
      <c r="E22" s="86"/>
      <c r="F22" s="85">
        <v>2717</v>
      </c>
      <c r="G22" s="85">
        <v>2717</v>
      </c>
      <c r="H22" s="87">
        <v>1</v>
      </c>
      <c r="I22" s="95" t="s">
        <v>1055</v>
      </c>
    </row>
    <row r="23" ht="24" customHeight="1" spans="1:9">
      <c r="A23" s="79" t="s">
        <v>1018</v>
      </c>
      <c r="B23" s="84" t="s">
        <v>1056</v>
      </c>
      <c r="C23" s="84" t="s">
        <v>1058</v>
      </c>
      <c r="D23" s="85">
        <v>5723</v>
      </c>
      <c r="E23" s="86"/>
      <c r="F23" s="85">
        <v>5723</v>
      </c>
      <c r="G23" s="85">
        <v>5723</v>
      </c>
      <c r="H23" s="87">
        <v>1</v>
      </c>
      <c r="I23" s="95" t="s">
        <v>1055</v>
      </c>
    </row>
    <row r="24" ht="24" customHeight="1" spans="1:9">
      <c r="A24" s="79" t="s">
        <v>1018</v>
      </c>
      <c r="B24" s="84" t="s">
        <v>1059</v>
      </c>
      <c r="C24" s="84" t="s">
        <v>1060</v>
      </c>
      <c r="D24" s="85">
        <v>7044</v>
      </c>
      <c r="E24" s="89"/>
      <c r="F24" s="85">
        <v>7044</v>
      </c>
      <c r="G24" s="85">
        <v>7044</v>
      </c>
      <c r="H24" s="87">
        <v>1</v>
      </c>
      <c r="I24" s="95" t="s">
        <v>1055</v>
      </c>
    </row>
    <row r="25" ht="24" customHeight="1" spans="1:9">
      <c r="A25" s="79" t="s">
        <v>1018</v>
      </c>
      <c r="B25" s="84" t="s">
        <v>1056</v>
      </c>
      <c r="C25" s="84" t="s">
        <v>1061</v>
      </c>
      <c r="D25" s="85">
        <v>4182</v>
      </c>
      <c r="E25" s="89"/>
      <c r="F25" s="85">
        <v>4182</v>
      </c>
      <c r="G25" s="85">
        <v>4182</v>
      </c>
      <c r="H25" s="87">
        <v>1</v>
      </c>
      <c r="I25" s="95" t="s">
        <v>1055</v>
      </c>
    </row>
    <row r="26" ht="24" customHeight="1" spans="1:9">
      <c r="A26" s="79" t="s">
        <v>1018</v>
      </c>
      <c r="B26" s="84" t="s">
        <v>1062</v>
      </c>
      <c r="C26" s="84" t="s">
        <v>1063</v>
      </c>
      <c r="D26" s="85">
        <v>644</v>
      </c>
      <c r="E26" s="90"/>
      <c r="F26" s="85">
        <v>644</v>
      </c>
      <c r="G26" s="85">
        <v>644</v>
      </c>
      <c r="H26" s="87">
        <v>1</v>
      </c>
      <c r="I26" s="95" t="s">
        <v>1055</v>
      </c>
    </row>
    <row r="27" ht="24" customHeight="1" spans="1:9">
      <c r="A27" s="79" t="s">
        <v>1018</v>
      </c>
      <c r="B27" s="84" t="s">
        <v>1059</v>
      </c>
      <c r="C27" s="84" t="s">
        <v>1064</v>
      </c>
      <c r="D27" s="85">
        <v>5478</v>
      </c>
      <c r="E27" s="90"/>
      <c r="F27" s="85">
        <v>5478</v>
      </c>
      <c r="G27" s="85">
        <v>5478</v>
      </c>
      <c r="H27" s="87">
        <v>1</v>
      </c>
      <c r="I27" s="95" t="s">
        <v>1055</v>
      </c>
    </row>
    <row r="28" ht="24" customHeight="1" spans="1:9">
      <c r="A28" s="79" t="s">
        <v>1018</v>
      </c>
      <c r="B28" s="84" t="s">
        <v>1056</v>
      </c>
      <c r="C28" s="84" t="s">
        <v>1065</v>
      </c>
      <c r="D28" s="85">
        <v>5269</v>
      </c>
      <c r="E28" s="90"/>
      <c r="F28" s="85">
        <v>5269</v>
      </c>
      <c r="G28" s="85">
        <v>5269</v>
      </c>
      <c r="H28" s="87">
        <v>1</v>
      </c>
      <c r="I28" s="95" t="s">
        <v>1055</v>
      </c>
    </row>
    <row r="29" ht="24" customHeight="1" spans="1:9">
      <c r="A29" s="79" t="s">
        <v>1018</v>
      </c>
      <c r="B29" s="84" t="s">
        <v>1059</v>
      </c>
      <c r="C29" s="84" t="s">
        <v>1066</v>
      </c>
      <c r="D29" s="85">
        <v>2288</v>
      </c>
      <c r="E29" s="90"/>
      <c r="F29" s="85">
        <v>2288</v>
      </c>
      <c r="G29" s="85">
        <v>2288</v>
      </c>
      <c r="H29" s="87">
        <v>1</v>
      </c>
      <c r="I29" s="95" t="s">
        <v>1055</v>
      </c>
    </row>
    <row r="30" ht="24" customHeight="1" spans="1:9">
      <c r="A30" s="79" t="s">
        <v>1018</v>
      </c>
      <c r="B30" s="84" t="s">
        <v>1059</v>
      </c>
      <c r="C30" s="84" t="s">
        <v>1066</v>
      </c>
      <c r="D30" s="85">
        <v>2288</v>
      </c>
      <c r="E30" s="90"/>
      <c r="F30" s="85">
        <v>2288</v>
      </c>
      <c r="G30" s="85">
        <v>2288</v>
      </c>
      <c r="H30" s="87">
        <v>1</v>
      </c>
      <c r="I30" s="95" t="s">
        <v>1055</v>
      </c>
    </row>
    <row r="31" ht="24" customHeight="1" spans="1:9">
      <c r="A31" s="79" t="s">
        <v>1018</v>
      </c>
      <c r="B31" s="84" t="s">
        <v>1056</v>
      </c>
      <c r="C31" s="84" t="s">
        <v>1058</v>
      </c>
      <c r="D31" s="85">
        <v>2289</v>
      </c>
      <c r="E31" s="86"/>
      <c r="F31" s="85">
        <v>2289</v>
      </c>
      <c r="G31" s="85">
        <v>2289</v>
      </c>
      <c r="H31" s="87">
        <v>1</v>
      </c>
      <c r="I31" s="95" t="s">
        <v>1055</v>
      </c>
    </row>
    <row r="32" ht="24" customHeight="1" spans="1:9">
      <c r="A32" s="79" t="s">
        <v>1018</v>
      </c>
      <c r="B32" s="84" t="s">
        <v>1053</v>
      </c>
      <c r="C32" s="84" t="s">
        <v>1054</v>
      </c>
      <c r="D32" s="85">
        <v>1508</v>
      </c>
      <c r="E32" s="86"/>
      <c r="F32" s="85">
        <v>1508</v>
      </c>
      <c r="G32" s="85">
        <v>1508</v>
      </c>
      <c r="H32" s="87">
        <v>1</v>
      </c>
      <c r="I32" s="95" t="s">
        <v>1055</v>
      </c>
    </row>
    <row r="33" ht="24" customHeight="1" spans="1:9">
      <c r="A33" s="79" t="s">
        <v>1018</v>
      </c>
      <c r="B33" s="84" t="s">
        <v>1056</v>
      </c>
      <c r="C33" s="84" t="s">
        <v>1057</v>
      </c>
      <c r="D33" s="85">
        <v>2717</v>
      </c>
      <c r="E33" s="86"/>
      <c r="F33" s="85">
        <v>2717</v>
      </c>
      <c r="G33" s="85">
        <v>2717</v>
      </c>
      <c r="H33" s="87">
        <v>1</v>
      </c>
      <c r="I33" s="95" t="s">
        <v>1055</v>
      </c>
    </row>
    <row r="34" ht="24" customHeight="1" spans="1:9">
      <c r="A34" s="79" t="s">
        <v>1018</v>
      </c>
      <c r="B34" s="91" t="s">
        <v>1062</v>
      </c>
      <c r="C34" s="91" t="s">
        <v>1063</v>
      </c>
      <c r="D34" s="85">
        <v>645</v>
      </c>
      <c r="E34" s="86"/>
      <c r="F34" s="85">
        <v>645</v>
      </c>
      <c r="G34" s="85">
        <v>645</v>
      </c>
      <c r="H34" s="87">
        <v>1</v>
      </c>
      <c r="I34" s="95" t="s">
        <v>1055</v>
      </c>
    </row>
    <row r="35" ht="36" customHeight="1" spans="1:9">
      <c r="A35" s="61" t="s">
        <v>1067</v>
      </c>
      <c r="B35" s="61"/>
      <c r="C35" s="61"/>
      <c r="D35" s="61"/>
      <c r="E35" s="61"/>
      <c r="F35" s="61"/>
      <c r="G35" s="61"/>
      <c r="H35" s="61"/>
      <c r="I35" s="61"/>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sheetData>
  <sheetProtection selectLockedCells="1" selectUnlockedCells="1"/>
  <mergeCells count="9">
    <mergeCell ref="A2:I2"/>
    <mergeCell ref="G3:H3"/>
    <mergeCell ref="D4:F4"/>
    <mergeCell ref="G4:H4"/>
    <mergeCell ref="A35:I35"/>
    <mergeCell ref="A4:A5"/>
    <mergeCell ref="B4:B5"/>
    <mergeCell ref="C4:C5"/>
    <mergeCell ref="I4:I5"/>
  </mergeCells>
  <conditionalFormatting sqref="C18">
    <cfRule type="duplicateValues" dxfId="0" priority="2"/>
  </conditionalFormatting>
  <conditionalFormatting sqref="C19">
    <cfRule type="duplicateValues" dxfId="0" priority="1"/>
  </conditionalFormatting>
  <printOptions horizontalCentered="1"/>
  <pageMargins left="0.590277777777778" right="0.590277777777778" top="0.786805555555556" bottom="0.786805555555556" header="0.5" footer="0.5"/>
  <pageSetup paperSize="9" scale="5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workbookViewId="0">
      <selection activeCell="A14" sqref="A14"/>
    </sheetView>
  </sheetViews>
  <sheetFormatPr defaultColWidth="9" defaultRowHeight="13.5" outlineLevelCol="4"/>
  <cols>
    <col min="1" max="1" width="40.75" style="26" customWidth="1"/>
    <col min="2" max="2" width="12.25" style="26" customWidth="1"/>
    <col min="3" max="3" width="14.25" style="26" customWidth="1"/>
    <col min="4" max="4" width="14.75" style="26" customWidth="1"/>
    <col min="5" max="5" width="12.75" style="26" customWidth="1"/>
    <col min="6" max="16384" width="9" style="26"/>
  </cols>
  <sheetData>
    <row r="1" s="62" customFormat="1" ht="24" customHeight="1" spans="1:1">
      <c r="A1" s="66" t="s">
        <v>1068</v>
      </c>
    </row>
    <row r="2" s="63" customFormat="1" ht="42" customHeight="1" spans="1:5">
      <c r="A2" s="31" t="s">
        <v>1069</v>
      </c>
      <c r="B2" s="31"/>
      <c r="C2" s="31"/>
      <c r="D2" s="31"/>
      <c r="E2" s="31"/>
    </row>
    <row r="3" s="64" customFormat="1" ht="27" customHeight="1" spans="1:5">
      <c r="A3" s="59" t="s">
        <v>11</v>
      </c>
      <c r="B3" s="59"/>
      <c r="C3" s="59"/>
      <c r="D3" s="59"/>
      <c r="E3" s="59"/>
    </row>
    <row r="4" ht="24.95" customHeight="1" spans="1:5">
      <c r="A4" s="39" t="s">
        <v>996</v>
      </c>
      <c r="B4" s="39" t="s">
        <v>926</v>
      </c>
      <c r="C4" s="39" t="s">
        <v>964</v>
      </c>
      <c r="D4" s="39" t="s">
        <v>965</v>
      </c>
      <c r="E4" s="39" t="s">
        <v>1070</v>
      </c>
    </row>
    <row r="5" s="65" customFormat="1" ht="24" customHeight="1" spans="1:5">
      <c r="A5" s="50" t="s">
        <v>1071</v>
      </c>
      <c r="B5" s="67" t="s">
        <v>927</v>
      </c>
      <c r="C5" s="68">
        <f>C6+C7</f>
        <v>1674261.8</v>
      </c>
      <c r="D5" s="68">
        <f>D6+D7</f>
        <v>1674261.8</v>
      </c>
      <c r="E5" s="69">
        <v>0</v>
      </c>
    </row>
    <row r="6" ht="24" customHeight="1" spans="1:5">
      <c r="A6" s="52" t="s">
        <v>1072</v>
      </c>
      <c r="B6" s="39" t="s">
        <v>928</v>
      </c>
      <c r="C6" s="49">
        <v>451786.8</v>
      </c>
      <c r="D6" s="49">
        <v>451786.8</v>
      </c>
      <c r="E6" s="51">
        <v>0</v>
      </c>
    </row>
    <row r="7" ht="24" customHeight="1" spans="1:5">
      <c r="A7" s="52" t="s">
        <v>1073</v>
      </c>
      <c r="B7" s="39" t="s">
        <v>929</v>
      </c>
      <c r="C7" s="49">
        <v>1222475</v>
      </c>
      <c r="D7" s="49">
        <v>1222475</v>
      </c>
      <c r="E7" s="51">
        <v>0</v>
      </c>
    </row>
    <row r="8" s="65" customFormat="1" ht="24" customHeight="1" spans="1:5">
      <c r="A8" s="70" t="s">
        <v>1074</v>
      </c>
      <c r="B8" s="67" t="s">
        <v>930</v>
      </c>
      <c r="C8" s="49">
        <f>C9+C10</f>
        <v>96000</v>
      </c>
      <c r="D8" s="49">
        <f>D9+D10</f>
        <v>96000</v>
      </c>
      <c r="E8" s="69">
        <v>0</v>
      </c>
    </row>
    <row r="9" ht="24" customHeight="1" spans="1:5">
      <c r="A9" s="52" t="s">
        <v>1072</v>
      </c>
      <c r="B9" s="39" t="s">
        <v>931</v>
      </c>
      <c r="C9" s="49">
        <v>6000</v>
      </c>
      <c r="D9" s="49">
        <v>6000</v>
      </c>
      <c r="E9" s="51">
        <v>0</v>
      </c>
    </row>
    <row r="10" ht="24" customHeight="1" spans="1:5">
      <c r="A10" s="52" t="s">
        <v>1073</v>
      </c>
      <c r="B10" s="39" t="s">
        <v>932</v>
      </c>
      <c r="C10" s="49">
        <v>90000</v>
      </c>
      <c r="D10" s="49">
        <v>90000</v>
      </c>
      <c r="E10" s="51">
        <v>0</v>
      </c>
    </row>
    <row r="11" ht="42" customHeight="1" spans="1:5">
      <c r="A11" s="41" t="s">
        <v>1075</v>
      </c>
      <c r="B11" s="41"/>
      <c r="C11" s="41"/>
      <c r="D11" s="41"/>
      <c r="E11" s="41"/>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3">
    <mergeCell ref="A2:E2"/>
    <mergeCell ref="A3:E3"/>
    <mergeCell ref="A11:E11"/>
  </mergeCells>
  <printOptions horizontalCentered="1"/>
  <pageMargins left="0.590277777777778" right="0.590277777777778" top="0.786805555555556" bottom="0.786805555555556" header="0.5" footer="0.5"/>
  <pageSetup paperSize="9" scale="8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3"/>
  <sheetViews>
    <sheetView showZeros="0" view="pageBreakPreview" zoomScale="90" zoomScaleNormal="100" workbookViewId="0">
      <selection activeCell="C8" sqref="C8"/>
    </sheetView>
  </sheetViews>
  <sheetFormatPr defaultColWidth="9" defaultRowHeight="13.5" outlineLevelCol="5"/>
  <cols>
    <col min="1" max="1" width="18" style="27" customWidth="1"/>
    <col min="2" max="2" width="15.625" style="28" customWidth="1"/>
    <col min="3" max="3" width="26.75" style="27" customWidth="1"/>
    <col min="4" max="4" width="15.625" style="27" customWidth="1"/>
    <col min="5" max="6" width="12.625" style="27" customWidth="1"/>
    <col min="7" max="16384" width="9" style="29"/>
  </cols>
  <sheetData>
    <row r="1" s="21" customFormat="1" ht="24" customHeight="1" spans="1:2">
      <c r="A1" s="21" t="s">
        <v>1076</v>
      </c>
      <c r="B1" s="30"/>
    </row>
    <row r="2" s="54" customFormat="1" ht="42" customHeight="1" spans="1:6">
      <c r="A2" s="58" t="s">
        <v>1077</v>
      </c>
      <c r="B2" s="58"/>
      <c r="C2" s="58"/>
      <c r="D2" s="58"/>
      <c r="E2" s="58"/>
      <c r="F2" s="58"/>
    </row>
    <row r="3" s="55" customFormat="1" ht="27" customHeight="1" spans="2:6">
      <c r="B3" s="59"/>
      <c r="C3" s="59"/>
      <c r="D3" s="59"/>
      <c r="E3" s="59"/>
      <c r="F3" s="60" t="s">
        <v>11</v>
      </c>
    </row>
    <row r="4" s="56" customFormat="1" ht="39.95" customHeight="1" spans="1:6">
      <c r="A4" s="37" t="s">
        <v>1008</v>
      </c>
      <c r="B4" s="39" t="s">
        <v>1010</v>
      </c>
      <c r="C4" s="39" t="s">
        <v>1078</v>
      </c>
      <c r="D4" s="39" t="s">
        <v>1079</v>
      </c>
      <c r="E4" s="39" t="s">
        <v>1080</v>
      </c>
      <c r="F4" s="39" t="s">
        <v>1081</v>
      </c>
    </row>
    <row r="5" s="56" customFormat="1" ht="39.95" customHeight="1" spans="1:6">
      <c r="A5" s="37" t="s">
        <v>1018</v>
      </c>
      <c r="B5" s="38" t="s">
        <v>1044</v>
      </c>
      <c r="C5" s="38" t="s">
        <v>1042</v>
      </c>
      <c r="D5" s="38" t="s">
        <v>1059</v>
      </c>
      <c r="E5" s="39" t="s">
        <v>1015</v>
      </c>
      <c r="F5" s="40">
        <v>10000000</v>
      </c>
    </row>
    <row r="6" s="56" customFormat="1" ht="39.95" customHeight="1" spans="1:6">
      <c r="A6" s="37" t="s">
        <v>1018</v>
      </c>
      <c r="B6" s="38" t="s">
        <v>1082</v>
      </c>
      <c r="C6" s="38" t="s">
        <v>1042</v>
      </c>
      <c r="D6" s="38" t="s">
        <v>1059</v>
      </c>
      <c r="E6" s="39" t="s">
        <v>1015</v>
      </c>
      <c r="F6" s="40">
        <v>10000000</v>
      </c>
    </row>
    <row r="7" s="56" customFormat="1" ht="39.95" customHeight="1" spans="1:6">
      <c r="A7" s="37" t="s">
        <v>1018</v>
      </c>
      <c r="B7" s="38" t="s">
        <v>1083</v>
      </c>
      <c r="C7" s="38" t="s">
        <v>1084</v>
      </c>
      <c r="D7" s="38" t="s">
        <v>1059</v>
      </c>
      <c r="E7" s="39" t="s">
        <v>1015</v>
      </c>
      <c r="F7" s="40">
        <v>270000000</v>
      </c>
    </row>
    <row r="8" s="56" customFormat="1" ht="39.95" customHeight="1" spans="1:6">
      <c r="A8" s="37" t="s">
        <v>1018</v>
      </c>
      <c r="B8" s="38" t="s">
        <v>1085</v>
      </c>
      <c r="C8" s="38" t="s">
        <v>1086</v>
      </c>
      <c r="D8" s="38" t="s">
        <v>1059</v>
      </c>
      <c r="E8" s="39" t="s">
        <v>1015</v>
      </c>
      <c r="F8" s="40">
        <v>125000000</v>
      </c>
    </row>
    <row r="9" s="56" customFormat="1" ht="39.95" customHeight="1" spans="1:6">
      <c r="A9" s="37" t="s">
        <v>1018</v>
      </c>
      <c r="B9" s="38" t="s">
        <v>1087</v>
      </c>
      <c r="C9" s="38" t="s">
        <v>1088</v>
      </c>
      <c r="D9" s="38" t="s">
        <v>1089</v>
      </c>
      <c r="E9" s="39" t="s">
        <v>1015</v>
      </c>
      <c r="F9" s="40">
        <v>26000000</v>
      </c>
    </row>
    <row r="10" s="56" customFormat="1" ht="39.95" customHeight="1" spans="1:6">
      <c r="A10" s="37" t="s">
        <v>1018</v>
      </c>
      <c r="B10" s="38" t="s">
        <v>1046</v>
      </c>
      <c r="C10" s="38" t="s">
        <v>1047</v>
      </c>
      <c r="D10" s="38" t="s">
        <v>1059</v>
      </c>
      <c r="E10" s="39" t="s">
        <v>1015</v>
      </c>
      <c r="F10" s="40">
        <v>6500000</v>
      </c>
    </row>
    <row r="11" s="56" customFormat="1" ht="39.95" customHeight="1" spans="1:6">
      <c r="A11" s="37" t="s">
        <v>1018</v>
      </c>
      <c r="B11" s="38" t="s">
        <v>1048</v>
      </c>
      <c r="C11" s="38" t="s">
        <v>1049</v>
      </c>
      <c r="D11" s="38" t="s">
        <v>1090</v>
      </c>
      <c r="E11" s="39" t="s">
        <v>1015</v>
      </c>
      <c r="F11" s="40">
        <v>20000000</v>
      </c>
    </row>
    <row r="12" s="56" customFormat="1" ht="39.95" customHeight="1" spans="1:6">
      <c r="A12" s="37" t="s">
        <v>1018</v>
      </c>
      <c r="B12" s="38" t="s">
        <v>1043</v>
      </c>
      <c r="C12" s="38" t="s">
        <v>1042</v>
      </c>
      <c r="D12" s="38" t="s">
        <v>1059</v>
      </c>
      <c r="E12" s="39" t="s">
        <v>1015</v>
      </c>
      <c r="F12" s="40">
        <v>10000000</v>
      </c>
    </row>
    <row r="13" s="56" customFormat="1" ht="39.95" customHeight="1" spans="1:6">
      <c r="A13" s="37" t="s">
        <v>1018</v>
      </c>
      <c r="B13" s="38" t="s">
        <v>1091</v>
      </c>
      <c r="C13" s="38" t="s">
        <v>1034</v>
      </c>
      <c r="D13" s="38" t="s">
        <v>1092</v>
      </c>
      <c r="E13" s="39" t="s">
        <v>1015</v>
      </c>
      <c r="F13" s="40">
        <v>22000000</v>
      </c>
    </row>
    <row r="14" s="56" customFormat="1" ht="39.95" customHeight="1" spans="1:6">
      <c r="A14" s="37" t="s">
        <v>1018</v>
      </c>
      <c r="B14" s="38" t="s">
        <v>1093</v>
      </c>
      <c r="C14" s="38" t="s">
        <v>1028</v>
      </c>
      <c r="D14" s="38" t="s">
        <v>1094</v>
      </c>
      <c r="E14" s="39" t="s">
        <v>1015</v>
      </c>
      <c r="F14" s="40">
        <v>15000000</v>
      </c>
    </row>
    <row r="15" s="56" customFormat="1" ht="39.95" customHeight="1" spans="1:6">
      <c r="A15" s="37" t="s">
        <v>1018</v>
      </c>
      <c r="B15" s="38" t="s">
        <v>1095</v>
      </c>
      <c r="C15" s="38" t="s">
        <v>1042</v>
      </c>
      <c r="D15" s="38" t="s">
        <v>1059</v>
      </c>
      <c r="E15" s="39" t="s">
        <v>1015</v>
      </c>
      <c r="F15" s="40">
        <v>10000000</v>
      </c>
    </row>
    <row r="16" s="56" customFormat="1" ht="39.95" customHeight="1" spans="1:6">
      <c r="A16" s="37" t="s">
        <v>1018</v>
      </c>
      <c r="B16" s="38" t="s">
        <v>1096</v>
      </c>
      <c r="C16" s="38" t="s">
        <v>1042</v>
      </c>
      <c r="D16" s="38" t="s">
        <v>1059</v>
      </c>
      <c r="E16" s="39" t="s">
        <v>1015</v>
      </c>
      <c r="F16" s="40">
        <v>10000000</v>
      </c>
    </row>
    <row r="17" s="56" customFormat="1" ht="39.95" customHeight="1" spans="1:6">
      <c r="A17" s="37" t="s">
        <v>1018</v>
      </c>
      <c r="B17" s="38" t="s">
        <v>1097</v>
      </c>
      <c r="C17" s="38" t="s">
        <v>1098</v>
      </c>
      <c r="D17" s="38" t="s">
        <v>1059</v>
      </c>
      <c r="E17" s="39" t="s">
        <v>1015</v>
      </c>
      <c r="F17" s="40">
        <v>40000000</v>
      </c>
    </row>
    <row r="18" s="56" customFormat="1" ht="39.95" customHeight="1" spans="1:6">
      <c r="A18" s="37" t="s">
        <v>1018</v>
      </c>
      <c r="B18" s="38" t="s">
        <v>1099</v>
      </c>
      <c r="C18" s="38" t="s">
        <v>1100</v>
      </c>
      <c r="D18" s="38" t="s">
        <v>1059</v>
      </c>
      <c r="E18" s="39" t="s">
        <v>1015</v>
      </c>
      <c r="F18" s="40">
        <v>15000000</v>
      </c>
    </row>
    <row r="19" s="56" customFormat="1" ht="39.95" customHeight="1" spans="1:6">
      <c r="A19" s="37" t="s">
        <v>1018</v>
      </c>
      <c r="B19" s="38" t="s">
        <v>1025</v>
      </c>
      <c r="C19" s="38" t="s">
        <v>1024</v>
      </c>
      <c r="D19" s="38" t="s">
        <v>1059</v>
      </c>
      <c r="E19" s="39" t="s">
        <v>1015</v>
      </c>
      <c r="F19" s="40">
        <v>170000000</v>
      </c>
    </row>
    <row r="20" s="56" customFormat="1" ht="39.95" customHeight="1" spans="1:6">
      <c r="A20" s="37" t="s">
        <v>1018</v>
      </c>
      <c r="B20" s="38" t="s">
        <v>1025</v>
      </c>
      <c r="C20" s="38" t="s">
        <v>1024</v>
      </c>
      <c r="D20" s="38" t="s">
        <v>1059</v>
      </c>
      <c r="E20" s="39" t="s">
        <v>1015</v>
      </c>
      <c r="F20" s="40">
        <v>30000000</v>
      </c>
    </row>
    <row r="21" s="56" customFormat="1" ht="39.95" customHeight="1" spans="1:6">
      <c r="A21" s="37" t="s">
        <v>1018</v>
      </c>
      <c r="B21" s="38" t="s">
        <v>1101</v>
      </c>
      <c r="C21" s="38" t="s">
        <v>1102</v>
      </c>
      <c r="D21" s="38" t="s">
        <v>1089</v>
      </c>
      <c r="E21" s="39" t="s">
        <v>1015</v>
      </c>
      <c r="F21" s="40">
        <v>20000000</v>
      </c>
    </row>
    <row r="22" s="56" customFormat="1" ht="39.95" customHeight="1" spans="1:6">
      <c r="A22" s="37" t="s">
        <v>1018</v>
      </c>
      <c r="B22" s="38" t="s">
        <v>1041</v>
      </c>
      <c r="C22" s="38" t="s">
        <v>1042</v>
      </c>
      <c r="D22" s="38" t="s">
        <v>1059</v>
      </c>
      <c r="E22" s="39" t="s">
        <v>1015</v>
      </c>
      <c r="F22" s="40">
        <v>10000000</v>
      </c>
    </row>
    <row r="23" s="56" customFormat="1" ht="39.95" customHeight="1" spans="1:6">
      <c r="A23" s="37" t="s">
        <v>1018</v>
      </c>
      <c r="B23" s="38" t="s">
        <v>1103</v>
      </c>
      <c r="C23" s="38" t="s">
        <v>1042</v>
      </c>
      <c r="D23" s="38" t="s">
        <v>1059</v>
      </c>
      <c r="E23" s="39" t="s">
        <v>1015</v>
      </c>
      <c r="F23" s="40">
        <v>10000000</v>
      </c>
    </row>
    <row r="24" s="56" customFormat="1" ht="39.95" customHeight="1" spans="1:6">
      <c r="A24" s="37" t="s">
        <v>1018</v>
      </c>
      <c r="B24" s="38" t="s">
        <v>1104</v>
      </c>
      <c r="C24" s="38" t="s">
        <v>1042</v>
      </c>
      <c r="D24" s="38" t="s">
        <v>1059</v>
      </c>
      <c r="E24" s="39" t="s">
        <v>1015</v>
      </c>
      <c r="F24" s="40">
        <v>10000000</v>
      </c>
    </row>
    <row r="25" s="57" customFormat="1" ht="33.95" customHeight="1" spans="1:6">
      <c r="A25" s="39" t="s">
        <v>1018</v>
      </c>
      <c r="B25" s="38" t="s">
        <v>1105</v>
      </c>
      <c r="C25" s="38" t="s">
        <v>1106</v>
      </c>
      <c r="D25" s="38" t="s">
        <v>1107</v>
      </c>
      <c r="E25" s="37" t="s">
        <v>1015</v>
      </c>
      <c r="F25" s="40">
        <v>60500000</v>
      </c>
    </row>
    <row r="26" s="57" customFormat="1" ht="54.95" customHeight="1" spans="1:6">
      <c r="A26" s="39" t="s">
        <v>1018</v>
      </c>
      <c r="B26" s="38" t="s">
        <v>1108</v>
      </c>
      <c r="C26" s="38" t="s">
        <v>1109</v>
      </c>
      <c r="D26" s="38" t="s">
        <v>1110</v>
      </c>
      <c r="E26" s="37" t="s">
        <v>1014</v>
      </c>
      <c r="F26" s="40">
        <v>60000000</v>
      </c>
    </row>
    <row r="27" ht="29.25" customHeight="1" spans="1:6">
      <c r="A27" s="61" t="s">
        <v>1111</v>
      </c>
      <c r="B27" s="61"/>
      <c r="C27" s="61"/>
      <c r="D27" s="61"/>
      <c r="E27" s="61"/>
      <c r="F27" s="61"/>
    </row>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sheetData>
  <mergeCells count="2">
    <mergeCell ref="A2:F2"/>
    <mergeCell ref="A27:F27"/>
  </mergeCells>
  <printOptions horizontalCentered="1"/>
  <pageMargins left="0.590277777777778" right="0.590277777777778" top="0.786805555555556" bottom="0.786805555555556" header="0.5" footer="0.5"/>
  <pageSetup paperSize="9" scale="65"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showZeros="0" view="pageBreakPreview" zoomScaleNormal="100" workbookViewId="0">
      <selection activeCell="C11" sqref="C11"/>
    </sheetView>
  </sheetViews>
  <sheetFormatPr defaultColWidth="9" defaultRowHeight="13.5" outlineLevelCol="4"/>
  <cols>
    <col min="1" max="1" width="41" style="26" customWidth="1"/>
    <col min="2" max="2" width="10.375" style="26" customWidth="1"/>
    <col min="3" max="3" width="13" style="26" customWidth="1"/>
    <col min="4" max="4" width="12.75" style="26" customWidth="1"/>
    <col min="5" max="5" width="10.375" style="26" customWidth="1"/>
    <col min="6" max="6" width="11.375" style="26" customWidth="1"/>
    <col min="7" max="16384" width="9" style="26"/>
  </cols>
  <sheetData>
    <row r="1" s="21" customFormat="1" ht="24" customHeight="1" spans="1:2">
      <c r="A1" s="21" t="s">
        <v>1112</v>
      </c>
      <c r="B1" s="30"/>
    </row>
    <row r="2" s="42" customFormat="1" ht="42" customHeight="1" spans="1:5">
      <c r="A2" s="31" t="s">
        <v>1113</v>
      </c>
      <c r="B2" s="31"/>
      <c r="C2" s="31"/>
      <c r="D2" s="31"/>
      <c r="E2" s="31"/>
    </row>
    <row r="3" s="43" customFormat="1" ht="27" customHeight="1" spans="1:5">
      <c r="A3" s="45" t="s">
        <v>11</v>
      </c>
      <c r="B3" s="45"/>
      <c r="C3" s="45"/>
      <c r="D3" s="45"/>
      <c r="E3" s="45"/>
    </row>
    <row r="4" s="44" customFormat="1" ht="24" customHeight="1" spans="1:5">
      <c r="A4" s="36" t="s">
        <v>996</v>
      </c>
      <c r="B4" s="36" t="s">
        <v>926</v>
      </c>
      <c r="C4" s="36" t="s">
        <v>964</v>
      </c>
      <c r="D4" s="36" t="s">
        <v>965</v>
      </c>
      <c r="E4" s="36" t="s">
        <v>1070</v>
      </c>
    </row>
    <row r="5" s="44" customFormat="1" ht="36" customHeight="1" spans="1:5">
      <c r="A5" s="46" t="s">
        <v>1071</v>
      </c>
      <c r="B5" s="36" t="s">
        <v>927</v>
      </c>
      <c r="C5" s="47">
        <f>C6+C7</f>
        <v>1674261.8</v>
      </c>
      <c r="D5" s="47">
        <f>D6+D7</f>
        <v>1674261.8</v>
      </c>
      <c r="E5" s="47"/>
    </row>
    <row r="6" s="44" customFormat="1" ht="62.1" customHeight="1" spans="1:5">
      <c r="A6" s="48" t="s">
        <v>1072</v>
      </c>
      <c r="B6" s="36" t="s">
        <v>928</v>
      </c>
      <c r="C6" s="49">
        <v>451786.8</v>
      </c>
      <c r="D6" s="49">
        <v>451786.8</v>
      </c>
      <c r="E6" s="47"/>
    </row>
    <row r="7" s="44" customFormat="1" ht="24" customHeight="1" spans="1:5">
      <c r="A7" s="48" t="s">
        <v>1073</v>
      </c>
      <c r="B7" s="36" t="s">
        <v>929</v>
      </c>
      <c r="C7" s="49">
        <v>1222475</v>
      </c>
      <c r="D7" s="49">
        <v>1222475</v>
      </c>
      <c r="E7" s="47"/>
    </row>
    <row r="8" ht="24.95" customHeight="1" spans="1:5">
      <c r="A8" s="50" t="s">
        <v>1114</v>
      </c>
      <c r="B8" s="39" t="s">
        <v>930</v>
      </c>
      <c r="C8" s="51">
        <f>C9+C10</f>
        <v>96000</v>
      </c>
      <c r="D8" s="51">
        <f>D9+D10</f>
        <v>96000</v>
      </c>
      <c r="E8" s="51"/>
    </row>
    <row r="9" ht="24.95" customHeight="1" spans="1:5">
      <c r="A9" s="52" t="s">
        <v>1072</v>
      </c>
      <c r="B9" s="39" t="s">
        <v>931</v>
      </c>
      <c r="C9" s="51">
        <v>6000</v>
      </c>
      <c r="D9" s="51">
        <v>6000</v>
      </c>
      <c r="E9" s="51"/>
    </row>
    <row r="10" ht="24.95" customHeight="1" spans="1:5">
      <c r="A10" s="52" t="s">
        <v>1073</v>
      </c>
      <c r="B10" s="39" t="s">
        <v>932</v>
      </c>
      <c r="C10" s="51">
        <v>90000</v>
      </c>
      <c r="D10" s="51">
        <v>90000</v>
      </c>
      <c r="E10" s="51"/>
    </row>
    <row r="11" ht="24.95" customHeight="1" spans="1:5">
      <c r="A11" s="52" t="s">
        <v>1115</v>
      </c>
      <c r="B11" s="39" t="s">
        <v>1116</v>
      </c>
      <c r="C11" s="51">
        <f>C12+C13</f>
        <v>96000</v>
      </c>
      <c r="D11" s="51">
        <f>D12+D13</f>
        <v>96000</v>
      </c>
      <c r="E11" s="51"/>
    </row>
    <row r="12" ht="24.95" customHeight="1" spans="1:5">
      <c r="A12" s="52" t="s">
        <v>1072</v>
      </c>
      <c r="B12" s="39" t="s">
        <v>975</v>
      </c>
      <c r="C12" s="51">
        <v>6000</v>
      </c>
      <c r="D12" s="51">
        <v>6000</v>
      </c>
      <c r="E12" s="51"/>
    </row>
    <row r="13" ht="24.95" customHeight="1" spans="1:5">
      <c r="A13" s="52" t="s">
        <v>1073</v>
      </c>
      <c r="B13" s="39" t="s">
        <v>1117</v>
      </c>
      <c r="C13" s="51">
        <v>90000</v>
      </c>
      <c r="D13" s="51">
        <v>90000</v>
      </c>
      <c r="E13" s="51"/>
    </row>
    <row r="14" ht="24.95" customHeight="1" spans="1:5">
      <c r="A14" s="50" t="s">
        <v>1118</v>
      </c>
      <c r="B14" s="39" t="s">
        <v>1119</v>
      </c>
      <c r="C14" s="51">
        <f>C15+C16</f>
        <v>1770261.8</v>
      </c>
      <c r="D14" s="51">
        <f>D15+D16</f>
        <v>1770261.8</v>
      </c>
      <c r="E14" s="51"/>
    </row>
    <row r="15" ht="24.95" customHeight="1" spans="1:5">
      <c r="A15" s="52" t="s">
        <v>1072</v>
      </c>
      <c r="B15" s="39" t="s">
        <v>979</v>
      </c>
      <c r="C15" s="51">
        <f>C6+C12</f>
        <v>457786.8</v>
      </c>
      <c r="D15" s="51">
        <f>D6+D12</f>
        <v>457786.8</v>
      </c>
      <c r="E15" s="51"/>
    </row>
    <row r="16" ht="24.95" customHeight="1" spans="1:5">
      <c r="A16" s="52" t="s">
        <v>1073</v>
      </c>
      <c r="B16" s="39" t="s">
        <v>1120</v>
      </c>
      <c r="C16" s="51">
        <f>C10+C7</f>
        <v>1312475</v>
      </c>
      <c r="D16" s="51">
        <f>D10+D7</f>
        <v>1312475</v>
      </c>
      <c r="E16" s="51"/>
    </row>
    <row r="17" ht="48.95" customHeight="1" spans="1:5">
      <c r="A17" s="53" t="s">
        <v>1121</v>
      </c>
      <c r="B17" s="53"/>
      <c r="C17" s="53"/>
      <c r="D17" s="53"/>
      <c r="E17" s="53"/>
    </row>
  </sheetData>
  <mergeCells count="3">
    <mergeCell ref="A2:E2"/>
    <mergeCell ref="A3:E3"/>
    <mergeCell ref="A17:E17"/>
  </mergeCells>
  <printOptions horizontalCentered="1"/>
  <pageMargins left="0.751388888888889" right="0.751388888888889" top="1" bottom="1" header="0.511805555555556" footer="0.511805555555556"/>
  <pageSetup paperSize="9" scale="92" fitToHeight="0"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Zeros="0" view="pageBreakPreview" zoomScaleNormal="100" workbookViewId="0">
      <selection activeCell="C20" sqref="C20"/>
    </sheetView>
  </sheetViews>
  <sheetFormatPr defaultColWidth="9" defaultRowHeight="13.5" outlineLevelCol="5"/>
  <cols>
    <col min="1" max="1" width="11.375" style="27" customWidth="1"/>
    <col min="2" max="2" width="14.125" style="28" customWidth="1"/>
    <col min="3" max="3" width="24" style="27" customWidth="1"/>
    <col min="4" max="4" width="12.75" style="27" customWidth="1"/>
    <col min="5" max="5" width="12.375" style="27" customWidth="1"/>
    <col min="6" max="6" width="11.375" style="27" customWidth="1"/>
    <col min="7" max="16384" width="9" style="29"/>
  </cols>
  <sheetData>
    <row r="1" s="21" customFormat="1" ht="24" customHeight="1" spans="1:2">
      <c r="A1" s="21" t="s">
        <v>1122</v>
      </c>
      <c r="B1" s="30"/>
    </row>
    <row r="2" s="22" customFormat="1" ht="42" customHeight="1" spans="1:6">
      <c r="A2" s="31" t="s">
        <v>1123</v>
      </c>
      <c r="B2" s="31"/>
      <c r="C2" s="31"/>
      <c r="D2" s="31"/>
      <c r="E2" s="31"/>
      <c r="F2" s="31"/>
    </row>
    <row r="3" s="23" customFormat="1" ht="27" customHeight="1" spans="1:6">
      <c r="A3" s="32"/>
      <c r="B3" s="33"/>
      <c r="C3" s="33"/>
      <c r="D3" s="33"/>
      <c r="E3" s="33"/>
      <c r="F3" s="34" t="s">
        <v>11</v>
      </c>
    </row>
    <row r="4" s="24" customFormat="1" ht="24" customHeight="1" spans="1:6">
      <c r="A4" s="35" t="s">
        <v>1124</v>
      </c>
      <c r="B4" s="36" t="s">
        <v>1010</v>
      </c>
      <c r="C4" s="36" t="s">
        <v>1078</v>
      </c>
      <c r="D4" s="36" t="s">
        <v>1079</v>
      </c>
      <c r="E4" s="36" t="s">
        <v>1080</v>
      </c>
      <c r="F4" s="36" t="s">
        <v>1081</v>
      </c>
    </row>
    <row r="5" s="24" customFormat="1" ht="24" customHeight="1" spans="1:6">
      <c r="A5" s="37" t="s">
        <v>1018</v>
      </c>
      <c r="B5" s="38" t="s">
        <v>1044</v>
      </c>
      <c r="C5" s="38" t="s">
        <v>1042</v>
      </c>
      <c r="D5" s="38" t="s">
        <v>1059</v>
      </c>
      <c r="E5" s="39" t="s">
        <v>1015</v>
      </c>
      <c r="F5" s="40">
        <v>10000000</v>
      </c>
    </row>
    <row r="6" s="24" customFormat="1" ht="24" customHeight="1" spans="1:6">
      <c r="A6" s="37" t="s">
        <v>1018</v>
      </c>
      <c r="B6" s="38" t="s">
        <v>1082</v>
      </c>
      <c r="C6" s="38" t="s">
        <v>1042</v>
      </c>
      <c r="D6" s="38" t="s">
        <v>1059</v>
      </c>
      <c r="E6" s="39" t="s">
        <v>1015</v>
      </c>
      <c r="F6" s="40">
        <v>10000000</v>
      </c>
    </row>
    <row r="7" s="24" customFormat="1" ht="24" customHeight="1" spans="1:6">
      <c r="A7" s="37" t="s">
        <v>1018</v>
      </c>
      <c r="B7" s="38" t="s">
        <v>1083</v>
      </c>
      <c r="C7" s="38" t="s">
        <v>1084</v>
      </c>
      <c r="D7" s="38" t="s">
        <v>1059</v>
      </c>
      <c r="E7" s="39" t="s">
        <v>1015</v>
      </c>
      <c r="F7" s="40">
        <v>270000000</v>
      </c>
    </row>
    <row r="8" s="24" customFormat="1" ht="24" customHeight="1" spans="1:6">
      <c r="A8" s="37" t="s">
        <v>1018</v>
      </c>
      <c r="B8" s="38" t="s">
        <v>1085</v>
      </c>
      <c r="C8" s="38" t="s">
        <v>1086</v>
      </c>
      <c r="D8" s="38" t="s">
        <v>1059</v>
      </c>
      <c r="E8" s="39" t="s">
        <v>1015</v>
      </c>
      <c r="F8" s="40">
        <v>125000000</v>
      </c>
    </row>
    <row r="9" s="24" customFormat="1" ht="24" customHeight="1" spans="1:6">
      <c r="A9" s="37" t="s">
        <v>1018</v>
      </c>
      <c r="B9" s="38" t="s">
        <v>1087</v>
      </c>
      <c r="C9" s="38" t="s">
        <v>1088</v>
      </c>
      <c r="D9" s="38" t="s">
        <v>1089</v>
      </c>
      <c r="E9" s="39" t="s">
        <v>1015</v>
      </c>
      <c r="F9" s="40">
        <v>26000000</v>
      </c>
    </row>
    <row r="10" s="24" customFormat="1" ht="24" customHeight="1" spans="1:6">
      <c r="A10" s="37" t="s">
        <v>1018</v>
      </c>
      <c r="B10" s="38" t="s">
        <v>1046</v>
      </c>
      <c r="C10" s="38" t="s">
        <v>1047</v>
      </c>
      <c r="D10" s="38" t="s">
        <v>1059</v>
      </c>
      <c r="E10" s="39" t="s">
        <v>1015</v>
      </c>
      <c r="F10" s="40">
        <v>6500000</v>
      </c>
    </row>
    <row r="11" s="24" customFormat="1" ht="24" customHeight="1" spans="1:6">
      <c r="A11" s="37" t="s">
        <v>1018</v>
      </c>
      <c r="B11" s="38" t="s">
        <v>1048</v>
      </c>
      <c r="C11" s="38" t="s">
        <v>1049</v>
      </c>
      <c r="D11" s="38" t="s">
        <v>1090</v>
      </c>
      <c r="E11" s="39" t="s">
        <v>1015</v>
      </c>
      <c r="F11" s="40">
        <v>20000000</v>
      </c>
    </row>
    <row r="12" s="24" customFormat="1" ht="24" customHeight="1" spans="1:6">
      <c r="A12" s="37" t="s">
        <v>1018</v>
      </c>
      <c r="B12" s="38" t="s">
        <v>1043</v>
      </c>
      <c r="C12" s="38" t="s">
        <v>1042</v>
      </c>
      <c r="D12" s="38" t="s">
        <v>1059</v>
      </c>
      <c r="E12" s="39" t="s">
        <v>1015</v>
      </c>
      <c r="F12" s="40">
        <v>10000000</v>
      </c>
    </row>
    <row r="13" s="24" customFormat="1" ht="24" customHeight="1" spans="1:6">
      <c r="A13" s="37" t="s">
        <v>1018</v>
      </c>
      <c r="B13" s="38" t="s">
        <v>1091</v>
      </c>
      <c r="C13" s="38" t="s">
        <v>1034</v>
      </c>
      <c r="D13" s="38" t="s">
        <v>1092</v>
      </c>
      <c r="E13" s="39" t="s">
        <v>1015</v>
      </c>
      <c r="F13" s="40">
        <v>22000000</v>
      </c>
    </row>
    <row r="14" s="24" customFormat="1" ht="24" customHeight="1" spans="1:6">
      <c r="A14" s="37" t="s">
        <v>1018</v>
      </c>
      <c r="B14" s="38" t="s">
        <v>1093</v>
      </c>
      <c r="C14" s="38" t="s">
        <v>1028</v>
      </c>
      <c r="D14" s="38" t="s">
        <v>1094</v>
      </c>
      <c r="E14" s="39" t="s">
        <v>1015</v>
      </c>
      <c r="F14" s="40">
        <v>15000000</v>
      </c>
    </row>
    <row r="15" s="24" customFormat="1" ht="24" customHeight="1" spans="1:6">
      <c r="A15" s="37" t="s">
        <v>1018</v>
      </c>
      <c r="B15" s="38" t="s">
        <v>1095</v>
      </c>
      <c r="C15" s="38" t="s">
        <v>1042</v>
      </c>
      <c r="D15" s="38" t="s">
        <v>1059</v>
      </c>
      <c r="E15" s="39" t="s">
        <v>1015</v>
      </c>
      <c r="F15" s="40">
        <v>10000000</v>
      </c>
    </row>
    <row r="16" s="24" customFormat="1" ht="24" customHeight="1" spans="1:6">
      <c r="A16" s="37" t="s">
        <v>1018</v>
      </c>
      <c r="B16" s="38" t="s">
        <v>1096</v>
      </c>
      <c r="C16" s="38" t="s">
        <v>1042</v>
      </c>
      <c r="D16" s="38" t="s">
        <v>1059</v>
      </c>
      <c r="E16" s="39" t="s">
        <v>1015</v>
      </c>
      <c r="F16" s="40">
        <v>10000000</v>
      </c>
    </row>
    <row r="17" s="24" customFormat="1" ht="24" customHeight="1" spans="1:6">
      <c r="A17" s="37" t="s">
        <v>1018</v>
      </c>
      <c r="B17" s="38" t="s">
        <v>1097</v>
      </c>
      <c r="C17" s="38" t="s">
        <v>1098</v>
      </c>
      <c r="D17" s="38" t="s">
        <v>1059</v>
      </c>
      <c r="E17" s="39" t="s">
        <v>1015</v>
      </c>
      <c r="F17" s="40">
        <v>40000000</v>
      </c>
    </row>
    <row r="18" s="24" customFormat="1" ht="24" customHeight="1" spans="1:6">
      <c r="A18" s="37" t="s">
        <v>1018</v>
      </c>
      <c r="B18" s="38" t="s">
        <v>1099</v>
      </c>
      <c r="C18" s="38" t="s">
        <v>1100</v>
      </c>
      <c r="D18" s="38" t="s">
        <v>1059</v>
      </c>
      <c r="E18" s="39" t="s">
        <v>1015</v>
      </c>
      <c r="F18" s="40">
        <v>15000000</v>
      </c>
    </row>
    <row r="19" s="24" customFormat="1" ht="24" customHeight="1" spans="1:6">
      <c r="A19" s="37" t="s">
        <v>1018</v>
      </c>
      <c r="B19" s="38" t="s">
        <v>1025</v>
      </c>
      <c r="C19" s="38" t="s">
        <v>1024</v>
      </c>
      <c r="D19" s="38" t="s">
        <v>1059</v>
      </c>
      <c r="E19" s="39" t="s">
        <v>1015</v>
      </c>
      <c r="F19" s="40">
        <v>170000000</v>
      </c>
    </row>
    <row r="20" s="24" customFormat="1" ht="24" customHeight="1" spans="1:6">
      <c r="A20" s="37" t="s">
        <v>1018</v>
      </c>
      <c r="B20" s="38" t="s">
        <v>1025</v>
      </c>
      <c r="C20" s="38" t="s">
        <v>1024</v>
      </c>
      <c r="D20" s="38" t="s">
        <v>1059</v>
      </c>
      <c r="E20" s="39" t="s">
        <v>1015</v>
      </c>
      <c r="F20" s="40">
        <v>30000000</v>
      </c>
    </row>
    <row r="21" s="24" customFormat="1" ht="24" customHeight="1" spans="1:6">
      <c r="A21" s="37" t="s">
        <v>1018</v>
      </c>
      <c r="B21" s="38" t="s">
        <v>1101</v>
      </c>
      <c r="C21" s="38" t="s">
        <v>1102</v>
      </c>
      <c r="D21" s="38" t="s">
        <v>1089</v>
      </c>
      <c r="E21" s="39" t="s">
        <v>1015</v>
      </c>
      <c r="F21" s="40">
        <v>20000000</v>
      </c>
    </row>
    <row r="22" s="25" customFormat="1" ht="36" customHeight="1" spans="1:6">
      <c r="A22" s="37" t="s">
        <v>1018</v>
      </c>
      <c r="B22" s="38" t="s">
        <v>1041</v>
      </c>
      <c r="C22" s="38" t="s">
        <v>1042</v>
      </c>
      <c r="D22" s="38" t="s">
        <v>1059</v>
      </c>
      <c r="E22" s="39" t="s">
        <v>1015</v>
      </c>
      <c r="F22" s="40">
        <v>10000000</v>
      </c>
    </row>
    <row r="23" s="25" customFormat="1" ht="62.1" customHeight="1" spans="1:6">
      <c r="A23" s="37" t="s">
        <v>1018</v>
      </c>
      <c r="B23" s="38" t="s">
        <v>1103</v>
      </c>
      <c r="C23" s="38" t="s">
        <v>1042</v>
      </c>
      <c r="D23" s="38" t="s">
        <v>1059</v>
      </c>
      <c r="E23" s="39" t="s">
        <v>1015</v>
      </c>
      <c r="F23" s="40">
        <v>10000000</v>
      </c>
    </row>
    <row r="24" s="25" customFormat="1" ht="24" customHeight="1" spans="1:6">
      <c r="A24" s="37" t="s">
        <v>1018</v>
      </c>
      <c r="B24" s="38" t="s">
        <v>1104</v>
      </c>
      <c r="C24" s="38" t="s">
        <v>1042</v>
      </c>
      <c r="D24" s="38" t="s">
        <v>1059</v>
      </c>
      <c r="E24" s="39" t="s">
        <v>1015</v>
      </c>
      <c r="F24" s="40">
        <v>10000000</v>
      </c>
    </row>
    <row r="25" s="26" customFormat="1" ht="48" customHeight="1" spans="1:6">
      <c r="A25" s="39" t="s">
        <v>1018</v>
      </c>
      <c r="B25" s="38" t="s">
        <v>1105</v>
      </c>
      <c r="C25" s="38" t="s">
        <v>1106</v>
      </c>
      <c r="D25" s="38" t="s">
        <v>1107</v>
      </c>
      <c r="E25" s="37" t="s">
        <v>1015</v>
      </c>
      <c r="F25" s="40">
        <v>60500000</v>
      </c>
    </row>
    <row r="26" ht="33.75" spans="1:6">
      <c r="A26" s="39" t="s">
        <v>1018</v>
      </c>
      <c r="B26" s="38" t="s">
        <v>1108</v>
      </c>
      <c r="C26" s="38" t="s">
        <v>1109</v>
      </c>
      <c r="D26" s="38" t="s">
        <v>1110</v>
      </c>
      <c r="E26" s="37" t="s">
        <v>1014</v>
      </c>
      <c r="F26" s="40">
        <v>60000000</v>
      </c>
    </row>
    <row r="27" ht="48.75" customHeight="1" spans="1:6">
      <c r="A27" s="41" t="s">
        <v>1125</v>
      </c>
      <c r="B27" s="41"/>
      <c r="C27" s="41"/>
      <c r="D27" s="41"/>
      <c r="E27" s="41"/>
      <c r="F27" s="41"/>
    </row>
  </sheetData>
  <mergeCells count="2">
    <mergeCell ref="A2:F2"/>
    <mergeCell ref="A27:F27"/>
  </mergeCells>
  <printOptions horizontalCentered="1"/>
  <pageMargins left="0.700694444444445" right="0.700694444444445" top="0.393055555555556" bottom="0.393055555555556" header="0.298611111111111" footer="0.298611111111111"/>
  <pageSetup paperSize="9" scale="95" fitToHeight="0"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L23" sqref="L23"/>
    </sheetView>
  </sheetViews>
  <sheetFormatPr defaultColWidth="9" defaultRowHeight="14.25"/>
  <cols>
    <col min="1" max="1" width="4.75" customWidth="1"/>
    <col min="2" max="3" width="8.125" customWidth="1"/>
    <col min="4" max="4" width="8.375" customWidth="1"/>
    <col min="5" max="5" width="8.125" customWidth="1"/>
    <col min="6" max="6" width="13.625" customWidth="1"/>
    <col min="7" max="7" width="8.125" customWidth="1"/>
    <col min="8" max="8" width="4.375" customWidth="1"/>
    <col min="9" max="9" width="8.125" customWidth="1"/>
  </cols>
  <sheetData>
    <row r="1" spans="1:9">
      <c r="A1" s="1" t="s">
        <v>1126</v>
      </c>
      <c r="B1" s="2"/>
      <c r="C1" s="2"/>
      <c r="D1" s="3"/>
      <c r="E1" s="4"/>
      <c r="F1" s="4"/>
      <c r="G1" s="4"/>
      <c r="H1" s="5"/>
      <c r="I1" s="2"/>
    </row>
    <row r="2" ht="27" spans="1:9">
      <c r="A2" s="6" t="s">
        <v>1127</v>
      </c>
      <c r="B2" s="6"/>
      <c r="C2" s="6"/>
      <c r="D2" s="6"/>
      <c r="E2" s="6"/>
      <c r="F2" s="6"/>
      <c r="G2" s="6"/>
      <c r="H2" s="6"/>
      <c r="I2" s="6"/>
    </row>
    <row r="3" customHeight="1" spans="1:9">
      <c r="A3" s="7" t="s">
        <v>1010</v>
      </c>
      <c r="B3" s="8"/>
      <c r="C3" s="8"/>
      <c r="D3" s="7"/>
      <c r="E3" s="7" t="s">
        <v>1128</v>
      </c>
      <c r="F3" s="7"/>
      <c r="G3" s="7"/>
      <c r="H3" s="7"/>
      <c r="I3" s="7"/>
    </row>
    <row r="4" customHeight="1" spans="1:9">
      <c r="A4" s="7" t="s">
        <v>1129</v>
      </c>
      <c r="B4" s="8"/>
      <c r="C4" s="8"/>
      <c r="D4" s="7"/>
      <c r="E4" s="7" t="s">
        <v>1130</v>
      </c>
      <c r="F4" s="7"/>
      <c r="G4" s="7"/>
      <c r="H4" s="7"/>
      <c r="I4" s="7"/>
    </row>
    <row r="5" customHeight="1" spans="1:9">
      <c r="A5" s="7" t="s">
        <v>1131</v>
      </c>
      <c r="B5" s="8"/>
      <c r="C5" s="8"/>
      <c r="D5" s="7"/>
      <c r="E5" s="7" t="s">
        <v>1132</v>
      </c>
      <c r="F5" s="7"/>
      <c r="G5" s="7"/>
      <c r="H5" s="7"/>
      <c r="I5" s="7"/>
    </row>
    <row r="6" spans="1:9">
      <c r="A6" s="7" t="s">
        <v>1133</v>
      </c>
      <c r="B6" s="8" t="s">
        <v>1134</v>
      </c>
      <c r="C6" s="8"/>
      <c r="D6" s="7"/>
      <c r="E6" s="9" t="s">
        <v>1135</v>
      </c>
      <c r="F6" s="10"/>
      <c r="G6" s="10"/>
      <c r="H6" s="10"/>
      <c r="I6" s="20"/>
    </row>
    <row r="7" customHeight="1" spans="1:9">
      <c r="A7" s="7"/>
      <c r="B7" s="8" t="s">
        <v>1136</v>
      </c>
      <c r="C7" s="8"/>
      <c r="D7" s="7"/>
      <c r="E7" s="11" t="s">
        <v>1137</v>
      </c>
      <c r="F7" s="11"/>
      <c r="G7" s="11"/>
      <c r="H7" s="11"/>
      <c r="I7" s="11"/>
    </row>
    <row r="8" ht="27" customHeight="1" spans="1:9">
      <c r="A8" s="7"/>
      <c r="B8" s="8" t="s">
        <v>1138</v>
      </c>
      <c r="C8" s="8"/>
      <c r="D8" s="7"/>
      <c r="E8" s="12" t="s">
        <v>1139</v>
      </c>
      <c r="F8" s="7" t="s">
        <v>1140</v>
      </c>
      <c r="G8" s="7" t="s">
        <v>1141</v>
      </c>
      <c r="H8" s="7" t="s">
        <v>1142</v>
      </c>
      <c r="I8" s="7"/>
    </row>
    <row r="9" customHeight="1" spans="1:9">
      <c r="A9" s="7"/>
      <c r="B9" s="8" t="s">
        <v>1143</v>
      </c>
      <c r="C9" s="8"/>
      <c r="D9" s="7"/>
      <c r="E9" s="7" t="s">
        <v>1144</v>
      </c>
      <c r="F9" s="7"/>
      <c r="G9" s="7"/>
      <c r="H9" s="7"/>
      <c r="I9" s="7"/>
    </row>
    <row r="10" customHeight="1" spans="1:9">
      <c r="A10" s="7"/>
      <c r="B10" s="8" t="s">
        <v>1145</v>
      </c>
      <c r="C10" s="8"/>
      <c r="D10" s="7"/>
      <c r="E10" s="7" t="s">
        <v>1128</v>
      </c>
      <c r="F10" s="7"/>
      <c r="G10" s="7"/>
      <c r="H10" s="7"/>
      <c r="I10" s="7"/>
    </row>
    <row r="11" spans="1:9">
      <c r="A11" s="7"/>
      <c r="B11" s="8" t="s">
        <v>1146</v>
      </c>
      <c r="C11" s="8"/>
      <c r="D11" s="7"/>
      <c r="E11" s="13"/>
      <c r="F11" s="13"/>
      <c r="G11" s="13"/>
      <c r="H11" s="13"/>
      <c r="I11" s="13"/>
    </row>
    <row r="12" spans="1:9">
      <c r="A12" s="7"/>
      <c r="B12" s="8" t="s">
        <v>1147</v>
      </c>
      <c r="C12" s="8"/>
      <c r="D12" s="7"/>
      <c r="E12" s="14" t="s">
        <v>1148</v>
      </c>
      <c r="F12" s="7"/>
      <c r="G12" s="7"/>
      <c r="H12" s="7"/>
      <c r="I12" s="7"/>
    </row>
    <row r="13" spans="1:9">
      <c r="A13" s="7" t="s">
        <v>1149</v>
      </c>
      <c r="B13" s="8"/>
      <c r="C13" s="8" t="s">
        <v>1150</v>
      </c>
      <c r="D13" s="7"/>
      <c r="E13" s="15">
        <v>4000</v>
      </c>
      <c r="F13" s="15"/>
      <c r="G13" s="15"/>
      <c r="H13" s="15"/>
      <c r="I13" s="15"/>
    </row>
    <row r="14" spans="1:9">
      <c r="A14" s="7"/>
      <c r="B14" s="8"/>
      <c r="C14" s="8" t="s">
        <v>1151</v>
      </c>
      <c r="D14" s="7"/>
      <c r="E14" s="15">
        <v>4000</v>
      </c>
      <c r="F14" s="15"/>
      <c r="G14" s="15"/>
      <c r="H14" s="15"/>
      <c r="I14" s="15"/>
    </row>
    <row r="15" spans="1:9">
      <c r="A15" s="7"/>
      <c r="B15" s="8"/>
      <c r="C15" s="8" t="s">
        <v>1152</v>
      </c>
      <c r="D15" s="7"/>
      <c r="E15" s="15"/>
      <c r="F15" s="15"/>
      <c r="G15" s="15"/>
      <c r="H15" s="15"/>
      <c r="I15" s="15"/>
    </row>
    <row r="16" spans="1:9">
      <c r="A16" s="7" t="s">
        <v>1153</v>
      </c>
      <c r="B16" s="7" t="s">
        <v>1154</v>
      </c>
      <c r="C16" s="7"/>
      <c r="D16" s="7"/>
      <c r="E16" s="7"/>
      <c r="F16" s="7"/>
      <c r="G16" s="7"/>
      <c r="H16" s="7"/>
      <c r="I16" s="7"/>
    </row>
    <row r="17" spans="1:9">
      <c r="A17" s="7"/>
      <c r="B17" s="8" t="s">
        <v>1155</v>
      </c>
      <c r="C17" s="8"/>
      <c r="D17" s="7"/>
      <c r="E17" s="8"/>
      <c r="F17" s="8"/>
      <c r="G17" s="8"/>
      <c r="H17" s="8"/>
      <c r="I17" s="8"/>
    </row>
    <row r="18" ht="27" spans="1:9">
      <c r="A18" s="7" t="s">
        <v>1156</v>
      </c>
      <c r="B18" s="7" t="s">
        <v>1157</v>
      </c>
      <c r="C18" s="7" t="s">
        <v>1158</v>
      </c>
      <c r="D18" s="7" t="s">
        <v>1159</v>
      </c>
      <c r="E18" s="7" t="s">
        <v>1160</v>
      </c>
      <c r="F18" s="7" t="s">
        <v>1161</v>
      </c>
      <c r="G18" s="7" t="s">
        <v>1162</v>
      </c>
      <c r="H18" s="7" t="s">
        <v>1163</v>
      </c>
      <c r="I18" s="7" t="s">
        <v>1164</v>
      </c>
    </row>
    <row r="19" spans="1:9">
      <c r="A19" s="7"/>
      <c r="B19" s="7" t="s">
        <v>1165</v>
      </c>
      <c r="C19" s="7" t="s">
        <v>1166</v>
      </c>
      <c r="D19" s="7" t="s">
        <v>1167</v>
      </c>
      <c r="E19" s="7" t="s">
        <v>1168</v>
      </c>
      <c r="F19" s="7">
        <v>1041.766</v>
      </c>
      <c r="G19" s="7" t="s">
        <v>1169</v>
      </c>
      <c r="H19" s="7">
        <v>10</v>
      </c>
      <c r="I19" s="7" t="s">
        <v>1170</v>
      </c>
    </row>
    <row r="20" spans="1:9">
      <c r="A20" s="7"/>
      <c r="B20" s="7"/>
      <c r="C20" s="7"/>
      <c r="D20" s="7" t="s">
        <v>1171</v>
      </c>
      <c r="E20" s="7" t="s">
        <v>1168</v>
      </c>
      <c r="F20" s="7">
        <v>1400</v>
      </c>
      <c r="G20" s="7" t="s">
        <v>1169</v>
      </c>
      <c r="H20" s="7">
        <v>10</v>
      </c>
      <c r="I20" s="7" t="s">
        <v>1170</v>
      </c>
    </row>
    <row r="21" spans="1:9">
      <c r="A21" s="7"/>
      <c r="B21" s="7"/>
      <c r="C21" s="7"/>
      <c r="D21" s="7" t="s">
        <v>1172</v>
      </c>
      <c r="E21" s="7" t="s">
        <v>1168</v>
      </c>
      <c r="F21" s="7">
        <v>750</v>
      </c>
      <c r="G21" s="7" t="s">
        <v>1169</v>
      </c>
      <c r="H21" s="7">
        <v>10</v>
      </c>
      <c r="I21" s="7" t="s">
        <v>1170</v>
      </c>
    </row>
    <row r="22" spans="1:9">
      <c r="A22" s="7"/>
      <c r="B22" s="7"/>
      <c r="C22" s="7"/>
      <c r="D22" s="7" t="s">
        <v>1173</v>
      </c>
      <c r="E22" s="7" t="s">
        <v>1168</v>
      </c>
      <c r="F22" s="7">
        <v>44</v>
      </c>
      <c r="G22" s="7" t="s">
        <v>1174</v>
      </c>
      <c r="H22" s="7">
        <v>10</v>
      </c>
      <c r="I22" s="7" t="s">
        <v>1170</v>
      </c>
    </row>
    <row r="23" ht="40.5" spans="1:9">
      <c r="A23" s="7"/>
      <c r="B23" s="7"/>
      <c r="C23" s="7" t="s">
        <v>1175</v>
      </c>
      <c r="D23" s="7" t="s">
        <v>1176</v>
      </c>
      <c r="E23" s="7" t="s">
        <v>1177</v>
      </c>
      <c r="F23" s="7" t="s">
        <v>1178</v>
      </c>
      <c r="G23" s="7"/>
      <c r="H23" s="7">
        <v>10</v>
      </c>
      <c r="I23" s="7" t="s">
        <v>1170</v>
      </c>
    </row>
    <row r="24" spans="1:9">
      <c r="A24" s="7"/>
      <c r="B24" s="7"/>
      <c r="C24" s="7"/>
      <c r="D24" s="7" t="s">
        <v>1179</v>
      </c>
      <c r="E24" s="7" t="s">
        <v>1180</v>
      </c>
      <c r="F24" s="7" t="s">
        <v>1181</v>
      </c>
      <c r="G24" s="7"/>
      <c r="H24" s="7">
        <v>10</v>
      </c>
      <c r="I24" s="7"/>
    </row>
    <row r="25" ht="27" spans="1:9">
      <c r="A25" s="7"/>
      <c r="B25" s="7"/>
      <c r="C25" s="7"/>
      <c r="D25" s="7" t="s">
        <v>1182</v>
      </c>
      <c r="E25" s="7" t="s">
        <v>1177</v>
      </c>
      <c r="F25" s="7" t="s">
        <v>1181</v>
      </c>
      <c r="G25" s="7"/>
      <c r="H25" s="7">
        <v>10</v>
      </c>
      <c r="I25" s="7" t="s">
        <v>1170</v>
      </c>
    </row>
    <row r="26" ht="67.5" spans="1:9">
      <c r="A26" s="7"/>
      <c r="B26" s="7"/>
      <c r="C26" s="7" t="s">
        <v>1183</v>
      </c>
      <c r="D26" s="7" t="s">
        <v>1184</v>
      </c>
      <c r="E26" s="7" t="s">
        <v>1185</v>
      </c>
      <c r="F26" s="16">
        <v>46021</v>
      </c>
      <c r="G26" s="7"/>
      <c r="H26" s="7">
        <v>10</v>
      </c>
      <c r="I26" s="7" t="s">
        <v>1186</v>
      </c>
    </row>
    <row r="27" ht="81" spans="1:9">
      <c r="A27" s="7"/>
      <c r="B27" s="7"/>
      <c r="C27" s="7" t="s">
        <v>1187</v>
      </c>
      <c r="D27" s="7" t="s">
        <v>1188</v>
      </c>
      <c r="E27" s="7" t="s">
        <v>1185</v>
      </c>
      <c r="F27" s="7">
        <v>4000</v>
      </c>
      <c r="G27" s="7" t="s">
        <v>1189</v>
      </c>
      <c r="H27" s="7">
        <v>10</v>
      </c>
      <c r="I27" s="7" t="s">
        <v>1186</v>
      </c>
    </row>
    <row r="28" ht="54" spans="1:9">
      <c r="A28" s="7"/>
      <c r="B28" s="7" t="s">
        <v>1190</v>
      </c>
      <c r="C28" s="7" t="s">
        <v>1191</v>
      </c>
      <c r="D28" s="7" t="s">
        <v>1192</v>
      </c>
      <c r="E28" s="7" t="s">
        <v>1177</v>
      </c>
      <c r="F28" s="7" t="s">
        <v>1193</v>
      </c>
      <c r="G28" s="7"/>
      <c r="H28" s="7">
        <v>10</v>
      </c>
      <c r="I28" s="7" t="s">
        <v>1170</v>
      </c>
    </row>
    <row r="29" ht="40.5" spans="1:9">
      <c r="A29" s="7"/>
      <c r="B29" s="7"/>
      <c r="C29" s="7" t="s">
        <v>1194</v>
      </c>
      <c r="D29" s="7" t="s">
        <v>1195</v>
      </c>
      <c r="E29" s="7" t="s">
        <v>1177</v>
      </c>
      <c r="F29" s="7" t="s">
        <v>1193</v>
      </c>
      <c r="G29" s="7"/>
      <c r="H29" s="7">
        <v>5</v>
      </c>
      <c r="I29" s="7" t="s">
        <v>1170</v>
      </c>
    </row>
    <row r="30" ht="40.5" spans="1:9">
      <c r="A30" s="7"/>
      <c r="B30" s="7"/>
      <c r="C30" s="7" t="s">
        <v>1196</v>
      </c>
      <c r="D30" s="7" t="s">
        <v>1197</v>
      </c>
      <c r="E30" s="7" t="s">
        <v>1177</v>
      </c>
      <c r="F30" s="7" t="s">
        <v>1198</v>
      </c>
      <c r="G30" s="7"/>
      <c r="H30" s="7">
        <v>5</v>
      </c>
      <c r="I30" s="7" t="s">
        <v>1170</v>
      </c>
    </row>
    <row r="31" ht="40.5" spans="1:9">
      <c r="A31" s="7"/>
      <c r="B31" s="7" t="s">
        <v>1199</v>
      </c>
      <c r="C31" s="7" t="s">
        <v>1200</v>
      </c>
      <c r="D31" s="7" t="s">
        <v>1201</v>
      </c>
      <c r="E31" s="7" t="s">
        <v>1168</v>
      </c>
      <c r="F31" s="7" t="s">
        <v>1202</v>
      </c>
      <c r="G31" s="7" t="s">
        <v>1203</v>
      </c>
      <c r="H31" s="7" t="s">
        <v>1204</v>
      </c>
      <c r="I31" s="7" t="s">
        <v>1170</v>
      </c>
    </row>
    <row r="32" ht="30" customHeight="1" spans="1:9">
      <c r="A32" s="17" t="s">
        <v>1205</v>
      </c>
      <c r="B32" s="18"/>
      <c r="C32" s="18"/>
      <c r="D32" s="19"/>
      <c r="E32" s="18"/>
      <c r="F32" s="18"/>
      <c r="G32" s="18"/>
      <c r="H32" s="18"/>
      <c r="I32" s="18"/>
    </row>
  </sheetData>
  <mergeCells count="34">
    <mergeCell ref="A2:I2"/>
    <mergeCell ref="A3:D3"/>
    <mergeCell ref="E3:I3"/>
    <mergeCell ref="A4:D4"/>
    <mergeCell ref="E4:I4"/>
    <mergeCell ref="A5:D5"/>
    <mergeCell ref="E5:I5"/>
    <mergeCell ref="B6:D6"/>
    <mergeCell ref="E6:I6"/>
    <mergeCell ref="B7:D7"/>
    <mergeCell ref="E7:I7"/>
    <mergeCell ref="B8:D8"/>
    <mergeCell ref="H8:I8"/>
    <mergeCell ref="B9:D9"/>
    <mergeCell ref="E9:I9"/>
    <mergeCell ref="B10:D10"/>
    <mergeCell ref="E10:I10"/>
    <mergeCell ref="B11:D11"/>
    <mergeCell ref="E11:I11"/>
    <mergeCell ref="B12:D12"/>
    <mergeCell ref="E12:I12"/>
    <mergeCell ref="C13:D13"/>
    <mergeCell ref="E13:I13"/>
    <mergeCell ref="C14:D14"/>
    <mergeCell ref="E14:I14"/>
    <mergeCell ref="C15:D15"/>
    <mergeCell ref="E15:I15"/>
    <mergeCell ref="B16:I16"/>
    <mergeCell ref="B17:I17"/>
    <mergeCell ref="A32:I32"/>
    <mergeCell ref="A6:A12"/>
    <mergeCell ref="A16:A17"/>
    <mergeCell ref="A18:A31"/>
    <mergeCell ref="A13:B1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93"/>
  <sheetViews>
    <sheetView workbookViewId="0">
      <selection activeCell="D21" sqref="D21"/>
    </sheetView>
  </sheetViews>
  <sheetFormatPr defaultColWidth="8.875" defaultRowHeight="14.25"/>
  <cols>
    <col min="1" max="1" width="42.375" style="222" customWidth="1"/>
    <col min="2" max="3" width="10.625" style="223" customWidth="1"/>
    <col min="4" max="4" width="10.375" style="224" customWidth="1"/>
    <col min="5" max="19" width="9" style="223"/>
    <col min="20" max="211" width="8.875" style="223"/>
    <col min="212" max="234" width="9" style="223"/>
    <col min="235" max="243" width="9" style="202"/>
    <col min="244" max="16384" width="8.875" style="202"/>
  </cols>
  <sheetData>
    <row r="1" s="117" customFormat="1" ht="24" customHeight="1" spans="1:2">
      <c r="A1" s="456" t="s">
        <v>91</v>
      </c>
      <c r="B1" s="416"/>
    </row>
    <row r="2" s="219" customFormat="1" ht="42" customHeight="1" spans="1:235">
      <c r="A2" s="225" t="s">
        <v>92</v>
      </c>
      <c r="B2" s="225"/>
      <c r="C2" s="225"/>
      <c r="D2" s="225"/>
      <c r="E2" s="225"/>
      <c r="IA2" s="200"/>
    </row>
    <row r="3" s="206" customFormat="1" ht="27" customHeight="1" spans="1:235">
      <c r="A3" s="227"/>
      <c r="B3" s="168"/>
      <c r="C3" s="168"/>
      <c r="D3" s="168"/>
      <c r="E3" s="206" t="s">
        <v>93</v>
      </c>
      <c r="IA3" s="168"/>
    </row>
    <row r="4" s="220" customFormat="1" ht="30" customHeight="1" spans="1:235">
      <c r="A4" s="228" t="s">
        <v>94</v>
      </c>
      <c r="B4" s="229" t="s">
        <v>4</v>
      </c>
      <c r="C4" s="190" t="s">
        <v>5</v>
      </c>
      <c r="D4" s="190" t="s">
        <v>95</v>
      </c>
      <c r="E4" s="169" t="s">
        <v>47</v>
      </c>
      <c r="IA4" s="240"/>
    </row>
    <row r="5" s="221" customFormat="1" ht="23.1" customHeight="1" spans="1:235">
      <c r="A5" s="230" t="s">
        <v>96</v>
      </c>
      <c r="B5" s="231">
        <v>45</v>
      </c>
      <c r="C5" s="177">
        <v>45</v>
      </c>
      <c r="D5" s="543">
        <v>1</v>
      </c>
      <c r="E5" s="539"/>
      <c r="IA5" s="241"/>
    </row>
    <row r="6" s="221" customFormat="1" ht="23.1" customHeight="1" spans="1:235">
      <c r="A6" s="233" t="s">
        <v>97</v>
      </c>
      <c r="B6" s="180"/>
      <c r="C6" s="192"/>
      <c r="D6" s="234"/>
      <c r="E6" s="539"/>
      <c r="IA6" s="241"/>
    </row>
    <row r="7" s="221" customFormat="1" ht="23.1" customHeight="1" spans="1:235">
      <c r="A7" s="233" t="s">
        <v>98</v>
      </c>
      <c r="B7" s="180"/>
      <c r="C7" s="177"/>
      <c r="D7" s="235"/>
      <c r="E7" s="539"/>
      <c r="IA7" s="241"/>
    </row>
    <row r="8" s="221" customFormat="1" ht="23.1" customHeight="1" spans="1:235">
      <c r="A8" s="233" t="s">
        <v>99</v>
      </c>
      <c r="B8" s="231"/>
      <c r="C8" s="177"/>
      <c r="D8" s="235"/>
      <c r="E8" s="539"/>
      <c r="IA8" s="241"/>
    </row>
    <row r="9" s="221" customFormat="1" ht="23.1" customHeight="1" spans="1:235">
      <c r="A9" s="233" t="s">
        <v>100</v>
      </c>
      <c r="B9" s="231"/>
      <c r="C9" s="177"/>
      <c r="D9" s="235"/>
      <c r="E9" s="539"/>
      <c r="IA9" s="241"/>
    </row>
    <row r="10" s="221" customFormat="1" ht="23.1" customHeight="1" spans="1:235">
      <c r="A10" s="233" t="s">
        <v>101</v>
      </c>
      <c r="B10" s="231">
        <v>45</v>
      </c>
      <c r="C10" s="177">
        <v>45</v>
      </c>
      <c r="D10" s="232">
        <v>1</v>
      </c>
      <c r="E10" s="539"/>
      <c r="IA10" s="241"/>
    </row>
    <row r="11" s="221" customFormat="1" ht="23.1" customHeight="1" spans="1:235">
      <c r="A11" s="230" t="s">
        <v>102</v>
      </c>
      <c r="B11" s="216"/>
      <c r="C11" s="192"/>
      <c r="D11" s="541"/>
      <c r="E11" s="542"/>
      <c r="IA11" s="241"/>
    </row>
    <row r="12" s="221" customFormat="1" ht="23.1" customHeight="1" spans="1:235">
      <c r="A12" s="233" t="s">
        <v>103</v>
      </c>
      <c r="B12" s="231"/>
      <c r="C12" s="177"/>
      <c r="D12" s="235"/>
      <c r="E12" s="542"/>
      <c r="IA12" s="241"/>
    </row>
    <row r="13" s="221" customFormat="1" ht="23.1" customHeight="1" spans="1:235">
      <c r="A13" s="233" t="s">
        <v>104</v>
      </c>
      <c r="B13" s="231"/>
      <c r="C13" s="177"/>
      <c r="D13" s="235"/>
      <c r="E13" s="542"/>
      <c r="IA13" s="241"/>
    </row>
    <row r="14" s="221" customFormat="1" ht="23.1" customHeight="1" spans="1:235">
      <c r="A14" s="233" t="s">
        <v>105</v>
      </c>
      <c r="B14" s="231"/>
      <c r="C14" s="177"/>
      <c r="D14" s="235"/>
      <c r="E14" s="542"/>
      <c r="IA14" s="241"/>
    </row>
    <row r="15" s="221" customFormat="1" ht="23.1" customHeight="1" spans="1:235">
      <c r="A15" s="236" t="s">
        <v>106</v>
      </c>
      <c r="B15" s="231"/>
      <c r="C15" s="177"/>
      <c r="D15" s="235"/>
      <c r="E15" s="542"/>
      <c r="IA15" s="241"/>
    </row>
    <row r="16" s="221" customFormat="1" ht="23.1" customHeight="1" spans="1:235">
      <c r="A16" s="230" t="s">
        <v>107</v>
      </c>
      <c r="B16" s="180"/>
      <c r="C16" s="192"/>
      <c r="D16" s="234"/>
      <c r="E16" s="542"/>
      <c r="IA16" s="241"/>
    </row>
    <row r="17" s="221" customFormat="1" ht="23.1" customHeight="1" spans="1:235">
      <c r="A17" s="233" t="s">
        <v>108</v>
      </c>
      <c r="B17" s="231"/>
      <c r="C17" s="177"/>
      <c r="D17" s="235"/>
      <c r="E17" s="542"/>
      <c r="IA17" s="241"/>
    </row>
    <row r="18" s="221" customFormat="1" ht="23.1" customHeight="1" spans="1:235">
      <c r="A18" s="233" t="s">
        <v>109</v>
      </c>
      <c r="B18" s="231"/>
      <c r="C18" s="177"/>
      <c r="D18" s="235"/>
      <c r="E18" s="542"/>
      <c r="IA18" s="241"/>
    </row>
    <row r="19" s="221" customFormat="1" ht="23.1" customHeight="1" spans="1:235">
      <c r="A19" s="233" t="s">
        <v>110</v>
      </c>
      <c r="B19" s="231"/>
      <c r="C19" s="177"/>
      <c r="D19" s="235"/>
      <c r="E19" s="542"/>
      <c r="IA19" s="241"/>
    </row>
    <row r="20" s="221" customFormat="1" ht="23.1" customHeight="1" spans="1:235">
      <c r="A20" s="233" t="s">
        <v>100</v>
      </c>
      <c r="B20" s="231"/>
      <c r="C20" s="177"/>
      <c r="D20" s="235"/>
      <c r="E20" s="542"/>
      <c r="IA20" s="241"/>
    </row>
    <row r="21" s="221" customFormat="1" ht="23.1" customHeight="1" spans="1:235">
      <c r="A21" s="233" t="s">
        <v>111</v>
      </c>
      <c r="B21" s="231"/>
      <c r="C21" s="177"/>
      <c r="D21" s="235"/>
      <c r="E21" s="542"/>
      <c r="IA21" s="241"/>
    </row>
    <row r="22" s="221" customFormat="1" ht="23.1" customHeight="1" spans="1:235">
      <c r="A22" s="230" t="s">
        <v>112</v>
      </c>
      <c r="B22" s="180"/>
      <c r="C22" s="192"/>
      <c r="D22" s="234"/>
      <c r="E22" s="542"/>
      <c r="IA22" s="241"/>
    </row>
    <row r="23" s="221" customFormat="1" ht="23.1" customHeight="1" spans="1:235">
      <c r="A23" s="237" t="s">
        <v>113</v>
      </c>
      <c r="B23" s="238"/>
      <c r="C23" s="177"/>
      <c r="D23" s="235"/>
      <c r="E23" s="542"/>
      <c r="IA23" s="241"/>
    </row>
    <row r="24" s="221" customFormat="1" ht="23.1" customHeight="1" spans="1:235">
      <c r="A24" s="237" t="s">
        <v>114</v>
      </c>
      <c r="B24" s="238"/>
      <c r="C24" s="177"/>
      <c r="D24" s="235"/>
      <c r="E24" s="542"/>
      <c r="IA24" s="241"/>
    </row>
    <row r="25" s="221" customFormat="1" ht="23.1" customHeight="1" spans="1:235">
      <c r="A25" s="237" t="s">
        <v>115</v>
      </c>
      <c r="B25" s="238"/>
      <c r="C25" s="177"/>
      <c r="D25" s="235"/>
      <c r="E25" s="542"/>
      <c r="IA25" s="241"/>
    </row>
    <row r="26" s="221" customFormat="1" ht="23.1" customHeight="1" spans="1:235">
      <c r="A26" s="230" t="s">
        <v>116</v>
      </c>
      <c r="B26" s="231">
        <v>50</v>
      </c>
      <c r="C26" s="177">
        <v>50</v>
      </c>
      <c r="D26" s="232">
        <v>1</v>
      </c>
      <c r="E26" s="542"/>
      <c r="IA26" s="241"/>
    </row>
    <row r="27" s="221" customFormat="1" ht="23.1" customHeight="1" spans="1:235">
      <c r="A27" s="233" t="s">
        <v>117</v>
      </c>
      <c r="B27" s="231">
        <v>50</v>
      </c>
      <c r="C27" s="177">
        <v>50</v>
      </c>
      <c r="D27" s="232">
        <v>1</v>
      </c>
      <c r="E27" s="542"/>
      <c r="IA27" s="241"/>
    </row>
    <row r="28" ht="24" customHeight="1" spans="1:5">
      <c r="A28" s="105" t="s">
        <v>118</v>
      </c>
      <c r="B28" s="105">
        <f>B10+B27</f>
        <v>95</v>
      </c>
      <c r="C28" s="105">
        <f>C10+C27</f>
        <v>95</v>
      </c>
      <c r="D28" s="232"/>
      <c r="E28" s="542"/>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1">
    <mergeCell ref="A2:E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3"/>
  <sheetViews>
    <sheetView workbookViewId="0">
      <selection activeCell="J15" sqref="J15"/>
    </sheetView>
  </sheetViews>
  <sheetFormatPr defaultColWidth="8.875" defaultRowHeight="14.25" outlineLevelCol="6"/>
  <cols>
    <col min="1" max="1" width="42" style="202" customWidth="1"/>
    <col min="2" max="2" width="14.125" style="202" customWidth="1"/>
    <col min="3" max="3" width="12.75" style="202" customWidth="1"/>
    <col min="4" max="4" width="10.25" style="202" customWidth="1"/>
    <col min="5" max="5" width="9" style="223"/>
    <col min="6" max="21" width="9" style="202"/>
    <col min="22" max="16384" width="8.875" style="202"/>
  </cols>
  <sheetData>
    <row r="1" s="123" customFormat="1" ht="24" customHeight="1" spans="1:2">
      <c r="A1" s="129" t="s">
        <v>119</v>
      </c>
      <c r="B1" s="130"/>
    </row>
    <row r="2" s="200" customFormat="1" ht="42" customHeight="1" spans="1:7">
      <c r="A2" s="203" t="s">
        <v>120</v>
      </c>
      <c r="B2" s="203"/>
      <c r="C2" s="203"/>
      <c r="D2" s="203"/>
      <c r="E2" s="203"/>
      <c r="G2" s="205"/>
    </row>
    <row r="3" s="168" customFormat="1" ht="27" customHeight="1" spans="1:5">
      <c r="A3" s="206"/>
      <c r="E3" s="206" t="s">
        <v>93</v>
      </c>
    </row>
    <row r="4" s="201" customFormat="1" ht="30" customHeight="1" spans="1:5">
      <c r="A4" s="169" t="s">
        <v>12</v>
      </c>
      <c r="B4" s="190" t="s">
        <v>4</v>
      </c>
      <c r="C4" s="190" t="s">
        <v>5</v>
      </c>
      <c r="D4" s="190" t="s">
        <v>95</v>
      </c>
      <c r="E4" s="169" t="s">
        <v>47</v>
      </c>
    </row>
    <row r="5" s="201" customFormat="1" ht="24" customHeight="1" spans="1:5">
      <c r="A5" s="193" t="s">
        <v>121</v>
      </c>
      <c r="B5" s="207"/>
      <c r="C5" s="207"/>
      <c r="D5" s="208"/>
      <c r="E5" s="539"/>
    </row>
    <row r="6" s="201" customFormat="1" ht="24" customHeight="1" spans="1:5">
      <c r="A6" s="209" t="s">
        <v>122</v>
      </c>
      <c r="B6" s="207"/>
      <c r="C6" s="207"/>
      <c r="D6" s="210"/>
      <c r="E6" s="539"/>
    </row>
    <row r="7" ht="24" customHeight="1" spans="1:5">
      <c r="A7" s="211" t="s">
        <v>123</v>
      </c>
      <c r="B7" s="212"/>
      <c r="C7" s="212"/>
      <c r="D7" s="213"/>
      <c r="E7" s="539"/>
    </row>
    <row r="8" ht="24" customHeight="1" spans="1:5">
      <c r="A8" s="211" t="s">
        <v>124</v>
      </c>
      <c r="B8" s="212"/>
      <c r="C8" s="212"/>
      <c r="D8" s="213"/>
      <c r="E8" s="539"/>
    </row>
    <row r="9" ht="24" customHeight="1" spans="1:5">
      <c r="A9" s="211" t="s">
        <v>125</v>
      </c>
      <c r="B9" s="207"/>
      <c r="C9" s="207"/>
      <c r="D9" s="208"/>
      <c r="E9" s="539"/>
    </row>
    <row r="10" ht="24" customHeight="1" spans="1:5">
      <c r="A10" s="193" t="s">
        <v>126</v>
      </c>
      <c r="B10" s="207"/>
      <c r="C10" s="207"/>
      <c r="D10" s="210"/>
      <c r="E10" s="539"/>
    </row>
    <row r="11" ht="24" customHeight="1" spans="1:5">
      <c r="A11" s="211" t="s">
        <v>127</v>
      </c>
      <c r="B11" s="212"/>
      <c r="C11" s="212"/>
      <c r="D11" s="213"/>
      <c r="E11" s="539"/>
    </row>
    <row r="12" ht="24" customHeight="1" spans="1:5">
      <c r="A12" s="211" t="s">
        <v>128</v>
      </c>
      <c r="B12" s="212"/>
      <c r="C12" s="212"/>
      <c r="D12" s="213"/>
      <c r="E12" s="539"/>
    </row>
    <row r="13" ht="24" customHeight="1" spans="1:5">
      <c r="A13" s="211" t="s">
        <v>129</v>
      </c>
      <c r="B13" s="212"/>
      <c r="C13" s="212"/>
      <c r="D13" s="213"/>
      <c r="E13" s="539"/>
    </row>
    <row r="14" ht="24" customHeight="1" spans="1:5">
      <c r="A14" s="174" t="s">
        <v>130</v>
      </c>
      <c r="B14" s="214"/>
      <c r="C14" s="212"/>
      <c r="D14" s="213"/>
      <c r="E14" s="539"/>
    </row>
    <row r="15" ht="24" customHeight="1" spans="1:5">
      <c r="A15" s="193" t="s">
        <v>131</v>
      </c>
      <c r="B15" s="207"/>
      <c r="C15" s="207"/>
      <c r="D15" s="210"/>
      <c r="E15" s="539"/>
    </row>
    <row r="16" ht="24" customHeight="1" spans="1:5">
      <c r="A16" s="211" t="s">
        <v>132</v>
      </c>
      <c r="B16" s="214"/>
      <c r="C16" s="212"/>
      <c r="D16" s="213"/>
      <c r="E16" s="539"/>
    </row>
    <row r="17" ht="24" customHeight="1" spans="1:5">
      <c r="A17" s="193" t="s">
        <v>133</v>
      </c>
      <c r="B17" s="207">
        <v>95</v>
      </c>
      <c r="C17" s="207">
        <v>95</v>
      </c>
      <c r="D17" s="215">
        <v>1</v>
      </c>
      <c r="E17" s="539"/>
    </row>
    <row r="18" ht="24" customHeight="1" spans="1:5">
      <c r="A18" s="174" t="s">
        <v>134</v>
      </c>
      <c r="B18" s="212">
        <v>95</v>
      </c>
      <c r="C18" s="217">
        <v>95</v>
      </c>
      <c r="D18" s="215">
        <v>1</v>
      </c>
      <c r="E18" s="540"/>
    </row>
    <row r="19" ht="24" customHeight="1" spans="1:5">
      <c r="A19" s="179" t="s">
        <v>135</v>
      </c>
      <c r="B19" s="216"/>
      <c r="C19" s="216"/>
      <c r="D19" s="541"/>
      <c r="E19" s="542"/>
    </row>
    <row r="20" ht="24" customHeight="1" spans="1:5">
      <c r="A20" s="179" t="s">
        <v>136</v>
      </c>
      <c r="B20" s="216">
        <v>95</v>
      </c>
      <c r="C20" s="216">
        <v>95</v>
      </c>
      <c r="D20" s="541"/>
      <c r="E20" s="542"/>
    </row>
    <row r="21" ht="24" customHeight="1" spans="1:5">
      <c r="A21" s="201"/>
      <c r="E21" s="221"/>
    </row>
    <row r="22" ht="24" customHeight="1" spans="5:5">
      <c r="E22" s="221"/>
    </row>
    <row r="23" ht="24" customHeight="1" spans="5:5">
      <c r="E23" s="221"/>
    </row>
    <row r="24" ht="24" customHeight="1" spans="5:5">
      <c r="E24" s="221"/>
    </row>
    <row r="25" ht="24" customHeight="1" spans="5:5">
      <c r="E25" s="221"/>
    </row>
    <row r="26" ht="24" customHeight="1" spans="5:5">
      <c r="E26" s="221"/>
    </row>
    <row r="27" ht="24" customHeight="1" spans="5:5">
      <c r="E27" s="221"/>
    </row>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1">
    <mergeCell ref="A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120" zoomScaleNormal="100" workbookViewId="0">
      <selection activeCell="B29" sqref="B29"/>
    </sheetView>
  </sheetViews>
  <sheetFormatPr defaultColWidth="9" defaultRowHeight="15" customHeight="1" outlineLevelCol="7"/>
  <cols>
    <col min="1" max="1" width="47.25" style="486" customWidth="1"/>
    <col min="2" max="2" width="39.5" style="519" customWidth="1"/>
    <col min="3" max="3" width="9" style="486"/>
    <col min="4" max="4" width="3.625" style="486" customWidth="1"/>
    <col min="5" max="16384" width="9" style="486"/>
  </cols>
  <sheetData>
    <row r="1" s="325" customFormat="1" ht="24" customHeight="1" spans="1:2">
      <c r="A1" s="331" t="s">
        <v>137</v>
      </c>
      <c r="B1" s="520"/>
    </row>
    <row r="2" s="481" customFormat="1" ht="42" customHeight="1" spans="1:2">
      <c r="A2" s="487" t="s">
        <v>138</v>
      </c>
      <c r="B2" s="487"/>
    </row>
    <row r="3" s="482" customFormat="1" ht="27" customHeight="1" spans="2:2">
      <c r="B3" s="488" t="s">
        <v>11</v>
      </c>
    </row>
    <row r="4" s="483" customFormat="1" ht="30" customHeight="1" spans="1:2">
      <c r="A4" s="284" t="s">
        <v>3</v>
      </c>
      <c r="B4" s="284" t="s">
        <v>139</v>
      </c>
    </row>
    <row r="5" s="484" customFormat="1" ht="24" customHeight="1" spans="1:2">
      <c r="A5" s="491" t="s">
        <v>33</v>
      </c>
      <c r="B5" s="492">
        <v>52434</v>
      </c>
    </row>
    <row r="6" s="484" customFormat="1" ht="24" customHeight="1" spans="1:2">
      <c r="A6" s="493" t="s">
        <v>17</v>
      </c>
      <c r="B6" s="494">
        <v>12500</v>
      </c>
    </row>
    <row r="7" s="484" customFormat="1" ht="24" customHeight="1" spans="1:2">
      <c r="A7" s="493" t="s">
        <v>18</v>
      </c>
      <c r="B7" s="495">
        <v>3750</v>
      </c>
    </row>
    <row r="8" s="484" customFormat="1" ht="24" customHeight="1" spans="1:2">
      <c r="A8" s="493" t="s">
        <v>19</v>
      </c>
      <c r="B8" s="496"/>
    </row>
    <row r="9" s="484" customFormat="1" ht="24" customHeight="1" spans="1:8">
      <c r="A9" s="493" t="s">
        <v>20</v>
      </c>
      <c r="B9" s="494">
        <v>1200</v>
      </c>
      <c r="H9" s="536"/>
    </row>
    <row r="10" s="484" customFormat="1" ht="24" customHeight="1" spans="1:2">
      <c r="A10" s="493" t="s">
        <v>21</v>
      </c>
      <c r="B10" s="494">
        <v>1194</v>
      </c>
    </row>
    <row r="11" s="484" customFormat="1" ht="24" customHeight="1" spans="1:2">
      <c r="A11" s="493" t="s">
        <v>22</v>
      </c>
      <c r="B11" s="494">
        <v>7500</v>
      </c>
    </row>
    <row r="12" s="484" customFormat="1" ht="24" customHeight="1" spans="1:2">
      <c r="A12" s="493" t="s">
        <v>23</v>
      </c>
      <c r="B12" s="494">
        <v>1800</v>
      </c>
    </row>
    <row r="13" s="484" customFormat="1" ht="24" customHeight="1" spans="1:2">
      <c r="A13" s="493" t="s">
        <v>24</v>
      </c>
      <c r="B13" s="494">
        <v>1100</v>
      </c>
    </row>
    <row r="14" s="484" customFormat="1" ht="24" customHeight="1" spans="1:2">
      <c r="A14" s="493" t="s">
        <v>25</v>
      </c>
      <c r="B14" s="494">
        <v>5400</v>
      </c>
    </row>
    <row r="15" s="484" customFormat="1" ht="24" customHeight="1" spans="1:2">
      <c r="A15" s="493" t="s">
        <v>26</v>
      </c>
      <c r="B15" s="494">
        <v>6690</v>
      </c>
    </row>
    <row r="16" s="484" customFormat="1" ht="24" customHeight="1" spans="1:2">
      <c r="A16" s="493" t="s">
        <v>27</v>
      </c>
      <c r="B16" s="494">
        <v>850</v>
      </c>
    </row>
    <row r="17" s="484" customFormat="1" ht="24" customHeight="1" spans="1:2">
      <c r="A17" s="493" t="s">
        <v>28</v>
      </c>
      <c r="B17" s="494">
        <v>5400</v>
      </c>
    </row>
    <row r="18" s="484" customFormat="1" ht="24" customHeight="1" spans="1:2">
      <c r="A18" s="493" t="s">
        <v>29</v>
      </c>
      <c r="B18" s="494">
        <v>4900</v>
      </c>
    </row>
    <row r="19" s="484" customFormat="1" ht="24" customHeight="1" spans="1:2">
      <c r="A19" s="493" t="s">
        <v>30</v>
      </c>
      <c r="B19" s="494"/>
    </row>
    <row r="20" s="484" customFormat="1" ht="24" customHeight="1" spans="1:2">
      <c r="A20" s="493" t="s">
        <v>31</v>
      </c>
      <c r="B20" s="494">
        <v>150</v>
      </c>
    </row>
    <row r="21" s="484" customFormat="1" ht="24" customHeight="1" spans="1:2">
      <c r="A21" s="493" t="s">
        <v>32</v>
      </c>
      <c r="B21" s="495"/>
    </row>
    <row r="22" s="484" customFormat="1" ht="24" customHeight="1" spans="1:2">
      <c r="A22" s="491" t="s">
        <v>42</v>
      </c>
      <c r="B22" s="492">
        <v>141373</v>
      </c>
    </row>
    <row r="23" s="484" customFormat="1" ht="24" customHeight="1" spans="1:2">
      <c r="A23" s="493" t="s">
        <v>34</v>
      </c>
      <c r="B23" s="497">
        <v>3300</v>
      </c>
    </row>
    <row r="24" s="484" customFormat="1" ht="24" customHeight="1" spans="1:2">
      <c r="A24" s="493" t="s">
        <v>35</v>
      </c>
      <c r="B24" s="497">
        <v>2800</v>
      </c>
    </row>
    <row r="25" s="484" customFormat="1" ht="24" customHeight="1" spans="1:2">
      <c r="A25" s="493" t="s">
        <v>36</v>
      </c>
      <c r="B25" s="497">
        <v>6500</v>
      </c>
    </row>
    <row r="26" s="484" customFormat="1" ht="24" customHeight="1" spans="1:2">
      <c r="A26" s="493" t="s">
        <v>37</v>
      </c>
      <c r="B26" s="497"/>
    </row>
    <row r="27" s="484" customFormat="1" ht="24" customHeight="1" spans="1:2">
      <c r="A27" s="493" t="s">
        <v>140</v>
      </c>
      <c r="B27" s="497">
        <v>128773</v>
      </c>
    </row>
    <row r="28" s="484" customFormat="1" ht="24" customHeight="1" spans="1:2">
      <c r="A28" s="493" t="s">
        <v>39</v>
      </c>
      <c r="B28" s="497"/>
    </row>
    <row r="29" s="484" customFormat="1" ht="24" customHeight="1" spans="1:2">
      <c r="A29" s="493" t="s">
        <v>40</v>
      </c>
      <c r="B29" s="497"/>
    </row>
    <row r="30" s="484" customFormat="1" ht="24" customHeight="1" spans="1:2">
      <c r="A30" s="493" t="s">
        <v>41</v>
      </c>
      <c r="B30" s="497"/>
    </row>
    <row r="31" s="484" customFormat="1" ht="24" customHeight="1" spans="1:2">
      <c r="A31" s="498"/>
      <c r="B31" s="499"/>
    </row>
    <row r="32" s="483" customFormat="1" ht="24" customHeight="1" spans="1:2">
      <c r="A32" s="284" t="s">
        <v>141</v>
      </c>
      <c r="B32" s="492">
        <v>193807</v>
      </c>
    </row>
    <row r="33" s="535" customFormat="1" ht="24" customHeight="1" spans="1:2">
      <c r="A33" s="537"/>
      <c r="B33" s="537"/>
    </row>
    <row r="34" ht="24" customHeight="1" spans="2:2">
      <c r="B34" s="519">
        <f>B22-SUM(B23:B30)</f>
        <v>0</v>
      </c>
    </row>
    <row r="35" ht="24" customHeight="1" spans="2:2">
      <c r="B35" s="538"/>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showGridLines="0" showZeros="0" view="pageBreakPreview" zoomScale="110" zoomScaleNormal="100" workbookViewId="0">
      <selection activeCell="B12" sqref="B12"/>
    </sheetView>
  </sheetViews>
  <sheetFormatPr defaultColWidth="9" defaultRowHeight="15" customHeight="1" outlineLevelCol="5"/>
  <cols>
    <col min="1" max="1" width="32" style="486" customWidth="1"/>
    <col min="2" max="2" width="12.625" style="519" customWidth="1"/>
    <col min="3" max="3" width="12.875" style="486" customWidth="1"/>
    <col min="4" max="4" width="14.5" style="486" customWidth="1"/>
    <col min="5" max="6" width="10.375" style="486" customWidth="1"/>
    <col min="7" max="242" width="9" style="486"/>
    <col min="243" max="16384" width="9" style="57"/>
  </cols>
  <sheetData>
    <row r="1" s="325" customFormat="1" ht="24" customHeight="1" spans="1:6">
      <c r="A1" s="331" t="s">
        <v>142</v>
      </c>
      <c r="B1" s="520"/>
      <c r="C1" s="332"/>
      <c r="D1" s="332"/>
      <c r="E1" s="332"/>
      <c r="F1" s="332"/>
    </row>
    <row r="2" s="481" customFormat="1" ht="42" customHeight="1" spans="1:6">
      <c r="A2" s="521" t="s">
        <v>143</v>
      </c>
      <c r="B2" s="522"/>
      <c r="C2" s="522"/>
      <c r="D2" s="522"/>
      <c r="E2" s="522"/>
      <c r="F2" s="522"/>
    </row>
    <row r="3" s="482" customFormat="1" ht="27" customHeight="1" spans="2:6">
      <c r="B3" s="523"/>
      <c r="F3" s="482" t="s">
        <v>11</v>
      </c>
    </row>
    <row r="4" s="518" customFormat="1" ht="30" customHeight="1" spans="1:6">
      <c r="A4" s="524" t="s">
        <v>3</v>
      </c>
      <c r="B4" s="284" t="s">
        <v>139</v>
      </c>
      <c r="C4" s="284"/>
      <c r="D4" s="284"/>
      <c r="E4" s="284"/>
      <c r="F4" s="284"/>
    </row>
    <row r="5" s="483" customFormat="1" ht="30" customHeight="1" spans="1:6">
      <c r="A5" s="525"/>
      <c r="B5" s="526" t="s">
        <v>144</v>
      </c>
      <c r="C5" s="526" t="s">
        <v>145</v>
      </c>
      <c r="D5" s="526" t="s">
        <v>146</v>
      </c>
      <c r="E5" s="526" t="s">
        <v>147</v>
      </c>
      <c r="F5" s="526" t="s">
        <v>148</v>
      </c>
    </row>
    <row r="6" s="484" customFormat="1" ht="24" customHeight="1" spans="1:6">
      <c r="A6" s="527" t="s">
        <v>149</v>
      </c>
      <c r="B6" s="528">
        <v>58010</v>
      </c>
      <c r="C6" s="499">
        <v>44953</v>
      </c>
      <c r="D6" s="499"/>
      <c r="E6" s="499">
        <v>13057</v>
      </c>
      <c r="F6" s="529"/>
    </row>
    <row r="7" s="484" customFormat="1" ht="24" customHeight="1" spans="1:6">
      <c r="A7" s="527" t="s">
        <v>150</v>
      </c>
      <c r="B7" s="499"/>
      <c r="C7" s="499"/>
      <c r="D7" s="499"/>
      <c r="E7" s="499"/>
      <c r="F7" s="529"/>
    </row>
    <row r="8" s="484" customFormat="1" ht="24" customHeight="1" spans="1:6">
      <c r="A8" s="527" t="s">
        <v>151</v>
      </c>
      <c r="B8" s="499"/>
      <c r="C8" s="499"/>
      <c r="D8" s="499"/>
      <c r="E8" s="499"/>
      <c r="F8" s="529"/>
    </row>
    <row r="9" s="484" customFormat="1" ht="24" customHeight="1" spans="1:6">
      <c r="A9" s="527" t="s">
        <v>152</v>
      </c>
      <c r="B9" s="528">
        <v>15121</v>
      </c>
      <c r="C9" s="499">
        <v>15121</v>
      </c>
      <c r="D9" s="499"/>
      <c r="E9" s="499"/>
      <c r="F9" s="529"/>
    </row>
    <row r="10" s="484" customFormat="1" ht="24" customHeight="1" spans="1:6">
      <c r="A10" s="527" t="s">
        <v>153</v>
      </c>
      <c r="B10" s="528">
        <v>113635</v>
      </c>
      <c r="C10" s="499">
        <v>87189</v>
      </c>
      <c r="D10" s="530"/>
      <c r="E10" s="499">
        <v>26446</v>
      </c>
      <c r="F10" s="529"/>
    </row>
    <row r="11" s="483" customFormat="1" ht="24" customHeight="1" spans="1:6">
      <c r="A11" s="527" t="s">
        <v>154</v>
      </c>
      <c r="B11" s="528">
        <v>680</v>
      </c>
      <c r="C11" s="499">
        <v>531</v>
      </c>
      <c r="D11" s="499"/>
      <c r="E11" s="499">
        <v>149</v>
      </c>
      <c r="F11" s="529"/>
    </row>
    <row r="12" s="484" customFormat="1" ht="24" customHeight="1" spans="1:6">
      <c r="A12" s="527" t="s">
        <v>155</v>
      </c>
      <c r="B12" s="528">
        <v>4581</v>
      </c>
      <c r="C12" s="499">
        <v>4581</v>
      </c>
      <c r="D12" s="499"/>
      <c r="E12" s="499"/>
      <c r="F12" s="529"/>
    </row>
    <row r="13" s="484" customFormat="1" ht="24" customHeight="1" spans="1:6">
      <c r="A13" s="527" t="s">
        <v>156</v>
      </c>
      <c r="B13" s="528">
        <v>87705</v>
      </c>
      <c r="C13" s="499">
        <v>61430</v>
      </c>
      <c r="D13" s="499"/>
      <c r="E13" s="499">
        <v>26275</v>
      </c>
      <c r="F13" s="529"/>
    </row>
    <row r="14" s="484" customFormat="1" ht="24" customHeight="1" spans="1:6">
      <c r="A14" s="527" t="s">
        <v>157</v>
      </c>
      <c r="B14" s="528">
        <v>33983</v>
      </c>
      <c r="C14" s="499">
        <v>33503</v>
      </c>
      <c r="D14" s="499"/>
      <c r="E14" s="499">
        <v>480</v>
      </c>
      <c r="F14" s="529"/>
    </row>
    <row r="15" s="484" customFormat="1" ht="24" customHeight="1" spans="1:6">
      <c r="A15" s="527" t="s">
        <v>158</v>
      </c>
      <c r="B15" s="528">
        <v>911</v>
      </c>
      <c r="C15" s="499">
        <v>911</v>
      </c>
      <c r="D15" s="499"/>
      <c r="E15" s="499"/>
      <c r="F15" s="529"/>
    </row>
    <row r="16" s="484" customFormat="1" ht="24" customHeight="1" spans="1:6">
      <c r="A16" s="527" t="s">
        <v>159</v>
      </c>
      <c r="B16" s="528">
        <v>16428</v>
      </c>
      <c r="C16" s="499">
        <v>13428</v>
      </c>
      <c r="D16" s="499"/>
      <c r="E16" s="499">
        <v>3000</v>
      </c>
      <c r="F16" s="529"/>
    </row>
    <row r="17" s="484" customFormat="1" ht="24" customHeight="1" spans="1:6">
      <c r="A17" s="527" t="s">
        <v>160</v>
      </c>
      <c r="B17" s="528">
        <v>108211</v>
      </c>
      <c r="C17" s="499">
        <v>79351</v>
      </c>
      <c r="D17" s="499"/>
      <c r="E17" s="499">
        <v>28860</v>
      </c>
      <c r="F17" s="529"/>
    </row>
    <row r="18" s="484" customFormat="1" ht="24" customHeight="1" spans="1:6">
      <c r="A18" s="527" t="s">
        <v>161</v>
      </c>
      <c r="B18" s="528">
        <v>17254</v>
      </c>
      <c r="C18" s="499">
        <v>17254</v>
      </c>
      <c r="D18" s="499"/>
      <c r="E18" s="499"/>
      <c r="F18" s="531"/>
    </row>
    <row r="19" s="484" customFormat="1" ht="24" customHeight="1" spans="1:6">
      <c r="A19" s="532" t="s">
        <v>162</v>
      </c>
      <c r="B19" s="528">
        <v>1250</v>
      </c>
      <c r="C19" s="499">
        <v>500</v>
      </c>
      <c r="D19" s="499"/>
      <c r="E19" s="499">
        <v>750</v>
      </c>
      <c r="F19" s="529"/>
    </row>
    <row r="20" s="484" customFormat="1" ht="24" customHeight="1" spans="1:6">
      <c r="A20" s="532" t="s">
        <v>163</v>
      </c>
      <c r="B20" s="528">
        <v>650</v>
      </c>
      <c r="C20" s="499">
        <v>212</v>
      </c>
      <c r="D20" s="499">
        <v>382</v>
      </c>
      <c r="E20" s="499">
        <v>56</v>
      </c>
      <c r="F20" s="529"/>
    </row>
    <row r="21" s="484" customFormat="1" ht="24" customHeight="1" spans="1:6">
      <c r="A21" s="532" t="s">
        <v>164</v>
      </c>
      <c r="B21" s="499" t="s">
        <v>165</v>
      </c>
      <c r="C21" s="499"/>
      <c r="D21" s="499"/>
      <c r="E21" s="499"/>
      <c r="F21" s="529"/>
    </row>
    <row r="22" s="484" customFormat="1" ht="24" customHeight="1" spans="1:6">
      <c r="A22" s="532" t="s">
        <v>166</v>
      </c>
      <c r="B22" s="499" t="s">
        <v>165</v>
      </c>
      <c r="C22" s="499"/>
      <c r="D22" s="499"/>
      <c r="E22" s="499"/>
      <c r="F22" s="529"/>
    </row>
    <row r="23" s="484" customFormat="1" ht="24" customHeight="1" spans="1:6">
      <c r="A23" s="532" t="s">
        <v>167</v>
      </c>
      <c r="B23" s="528">
        <v>3520</v>
      </c>
      <c r="C23" s="499">
        <v>3496</v>
      </c>
      <c r="D23" s="499"/>
      <c r="E23" s="499">
        <v>24</v>
      </c>
      <c r="F23" s="529"/>
    </row>
    <row r="24" s="484" customFormat="1" ht="24" customHeight="1" spans="1:6">
      <c r="A24" s="532" t="s">
        <v>168</v>
      </c>
      <c r="B24" s="528">
        <v>22103</v>
      </c>
      <c r="C24" s="499">
        <v>22103</v>
      </c>
      <c r="D24" s="499"/>
      <c r="E24" s="499"/>
      <c r="F24" s="529"/>
    </row>
    <row r="25" s="484" customFormat="1" ht="24" customHeight="1" spans="1:6">
      <c r="A25" s="532" t="s">
        <v>169</v>
      </c>
      <c r="B25" s="528">
        <v>452</v>
      </c>
      <c r="C25" s="499">
        <v>452</v>
      </c>
      <c r="D25" s="499"/>
      <c r="E25" s="499"/>
      <c r="F25" s="529"/>
    </row>
    <row r="26" s="484" customFormat="1" ht="24" customHeight="1" spans="1:6">
      <c r="A26" s="532" t="s">
        <v>170</v>
      </c>
      <c r="B26" s="528">
        <v>2598</v>
      </c>
      <c r="C26" s="499">
        <v>2598</v>
      </c>
      <c r="D26" s="499"/>
      <c r="E26" s="499"/>
      <c r="F26" s="529"/>
    </row>
    <row r="27" s="484" customFormat="1" ht="24" customHeight="1" spans="1:6">
      <c r="A27" s="533" t="s">
        <v>171</v>
      </c>
      <c r="B27" s="528">
        <v>13000</v>
      </c>
      <c r="C27" s="499">
        <v>13000</v>
      </c>
      <c r="D27" s="499"/>
      <c r="E27" s="499"/>
      <c r="F27" s="529"/>
    </row>
    <row r="28" s="484" customFormat="1" ht="24" customHeight="1" spans="1:6">
      <c r="A28" s="533" t="s">
        <v>172</v>
      </c>
      <c r="B28" s="528">
        <v>954</v>
      </c>
      <c r="C28" s="499">
        <v>954</v>
      </c>
      <c r="D28" s="499"/>
      <c r="E28" s="499"/>
      <c r="F28" s="529"/>
    </row>
    <row r="29" s="484" customFormat="1" ht="24" customHeight="1" spans="1:6">
      <c r="A29" s="533" t="s">
        <v>173</v>
      </c>
      <c r="B29" s="528">
        <v>15317</v>
      </c>
      <c r="C29" s="499">
        <v>15317</v>
      </c>
      <c r="D29" s="499"/>
      <c r="E29" s="499"/>
      <c r="F29" s="529"/>
    </row>
    <row r="30" s="484" customFormat="1" ht="24" customHeight="1" spans="1:6">
      <c r="A30" s="533" t="s">
        <v>174</v>
      </c>
      <c r="B30" s="528">
        <v>56</v>
      </c>
      <c r="C30" s="499">
        <v>56</v>
      </c>
      <c r="D30" s="499"/>
      <c r="E30" s="499"/>
      <c r="F30" s="529"/>
    </row>
    <row r="31" s="484" customFormat="1" ht="24" customHeight="1" spans="1:6">
      <c r="A31" s="533"/>
      <c r="B31" s="499">
        <f>SUM(C31:F31)</f>
        <v>0</v>
      </c>
      <c r="C31" s="499">
        <v>0</v>
      </c>
      <c r="D31" s="499"/>
      <c r="E31" s="499"/>
      <c r="F31" s="529"/>
    </row>
    <row r="32" s="484" customFormat="1" ht="24" customHeight="1" spans="1:6">
      <c r="A32" s="284" t="s">
        <v>175</v>
      </c>
      <c r="B32" s="492">
        <v>516419</v>
      </c>
      <c r="C32" s="492">
        <v>416940</v>
      </c>
      <c r="D32" s="492">
        <v>382</v>
      </c>
      <c r="E32" s="492">
        <v>99097</v>
      </c>
      <c r="F32" s="534"/>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3">
    <mergeCell ref="A2:F2"/>
    <mergeCell ref="B4:F4"/>
    <mergeCell ref="A4:A5"/>
  </mergeCells>
  <printOptions horizontalCentered="1"/>
  <pageMargins left="0.590277777777778" right="0.590277777777778" top="0.786805555555556" bottom="0.786805555555556" header="0.5" footer="0.5"/>
  <pageSetup paperSize="9" scale="8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0"/>
  <sheetViews>
    <sheetView showZeros="0" view="pageBreakPreview" zoomScaleNormal="100" workbookViewId="0">
      <selection activeCell="C16" sqref="C16"/>
    </sheetView>
  </sheetViews>
  <sheetFormatPr defaultColWidth="9" defaultRowHeight="14.25" outlineLevelCol="6"/>
  <cols>
    <col min="1" max="1" width="36.625" style="292" customWidth="1"/>
    <col min="2" max="2" width="12.625" style="292" customWidth="1"/>
    <col min="3" max="3" width="36.625" style="292" customWidth="1"/>
    <col min="4" max="4" width="12.625" style="292" customWidth="1"/>
    <col min="5" max="16384" width="9" style="292"/>
  </cols>
  <sheetData>
    <row r="1" s="503" customFormat="1" ht="24" customHeight="1" spans="1:1">
      <c r="A1" s="504" t="s">
        <v>176</v>
      </c>
    </row>
    <row r="2" s="288" customFormat="1" ht="42" customHeight="1" spans="1:4">
      <c r="A2" s="505" t="s">
        <v>177</v>
      </c>
      <c r="B2" s="506"/>
      <c r="C2" s="506"/>
      <c r="D2" s="506"/>
    </row>
    <row r="3" s="289" customFormat="1" ht="27" customHeight="1" spans="2:4">
      <c r="B3" s="507"/>
      <c r="C3" s="507" t="s">
        <v>11</v>
      </c>
      <c r="D3" s="507"/>
    </row>
    <row r="4" s="290" customFormat="1" ht="26.1" customHeight="1" spans="1:4">
      <c r="A4" s="135" t="s">
        <v>178</v>
      </c>
      <c r="B4" s="135" t="s">
        <v>139</v>
      </c>
      <c r="C4" s="135" t="s">
        <v>179</v>
      </c>
      <c r="D4" s="135" t="s">
        <v>139</v>
      </c>
    </row>
    <row r="5" s="291" customFormat="1" ht="24" customHeight="1" spans="1:4">
      <c r="A5" s="508" t="s">
        <v>180</v>
      </c>
      <c r="B5" s="434">
        <f>'7'!B32</f>
        <v>193807</v>
      </c>
      <c r="C5" s="509" t="s">
        <v>181</v>
      </c>
      <c r="D5" s="434">
        <v>516419</v>
      </c>
    </row>
    <row r="6" s="291" customFormat="1" ht="24" customHeight="1" spans="1:4">
      <c r="A6" s="508" t="s">
        <v>182</v>
      </c>
      <c r="B6" s="434">
        <f>B7+B11+B12+B16+B21+B26</f>
        <v>405271</v>
      </c>
      <c r="C6" s="509" t="s">
        <v>183</v>
      </c>
      <c r="D6" s="434">
        <f>D7+D20</f>
        <v>82659</v>
      </c>
    </row>
    <row r="7" s="291" customFormat="1" ht="24" customHeight="1" spans="1:4">
      <c r="A7" s="440" t="s">
        <v>184</v>
      </c>
      <c r="B7" s="436">
        <f>SUM(B8:B10)</f>
        <v>256154</v>
      </c>
      <c r="C7" s="440" t="s">
        <v>185</v>
      </c>
      <c r="D7" s="434">
        <v>26276</v>
      </c>
    </row>
    <row r="8" s="291" customFormat="1" ht="24" customHeight="1" spans="1:4">
      <c r="A8" s="440" t="s">
        <v>186</v>
      </c>
      <c r="B8" s="438">
        <v>15628</v>
      </c>
      <c r="C8" s="441" t="s">
        <v>187</v>
      </c>
      <c r="D8" s="434">
        <v>31</v>
      </c>
    </row>
    <row r="9" s="291" customFormat="1" ht="24" customHeight="1" spans="1:4">
      <c r="A9" s="441" t="s">
        <v>188</v>
      </c>
      <c r="B9" s="439">
        <v>240144</v>
      </c>
      <c r="C9" s="441" t="s">
        <v>189</v>
      </c>
      <c r="D9" s="434">
        <v>26245</v>
      </c>
    </row>
    <row r="10" s="291" customFormat="1" ht="24" customHeight="1" spans="1:4">
      <c r="A10" s="441" t="s">
        <v>190</v>
      </c>
      <c r="B10" s="439">
        <v>382</v>
      </c>
      <c r="C10" s="440" t="s">
        <v>191</v>
      </c>
      <c r="D10" s="434"/>
    </row>
    <row r="11" s="291" customFormat="1" ht="24" customHeight="1" spans="1:4">
      <c r="A11" s="440" t="s">
        <v>192</v>
      </c>
      <c r="B11" s="438">
        <v>99097</v>
      </c>
      <c r="C11" s="440" t="s">
        <v>193</v>
      </c>
      <c r="D11" s="434"/>
    </row>
    <row r="12" s="291" customFormat="1" ht="24" customHeight="1" spans="1:4">
      <c r="A12" s="440" t="s">
        <v>194</v>
      </c>
      <c r="B12" s="438">
        <v>95</v>
      </c>
      <c r="C12" s="441" t="s">
        <v>195</v>
      </c>
      <c r="D12" s="434"/>
    </row>
    <row r="13" s="291" customFormat="1" ht="24" customHeight="1" spans="1:4">
      <c r="A13" s="441" t="s">
        <v>196</v>
      </c>
      <c r="B13" s="438"/>
      <c r="C13" s="441" t="s">
        <v>197</v>
      </c>
      <c r="D13" s="434"/>
    </row>
    <row r="14" s="291" customFormat="1" ht="24" customHeight="1" spans="1:4">
      <c r="A14" s="441" t="s">
        <v>198</v>
      </c>
      <c r="B14" s="510">
        <v>95</v>
      </c>
      <c r="C14" s="441" t="s">
        <v>199</v>
      </c>
      <c r="D14" s="438"/>
    </row>
    <row r="15" s="291" customFormat="1" ht="24" customHeight="1" spans="1:4">
      <c r="A15" s="441" t="s">
        <v>200</v>
      </c>
      <c r="B15" s="438"/>
      <c r="C15" s="441" t="s">
        <v>201</v>
      </c>
      <c r="D15" s="438"/>
    </row>
    <row r="16" s="291" customFormat="1" ht="24" customHeight="1" spans="1:7">
      <c r="A16" s="440" t="s">
        <v>202</v>
      </c>
      <c r="B16" s="438">
        <v>49839</v>
      </c>
      <c r="C16" s="440" t="s">
        <v>203</v>
      </c>
      <c r="D16" s="511"/>
      <c r="G16" s="512"/>
    </row>
    <row r="17" s="291" customFormat="1" ht="24" customHeight="1" spans="1:7">
      <c r="A17" s="441" t="s">
        <v>204</v>
      </c>
      <c r="B17" s="438">
        <v>49839</v>
      </c>
      <c r="C17" s="440" t="s">
        <v>205</v>
      </c>
      <c r="D17" s="315"/>
      <c r="F17" s="442"/>
      <c r="G17" s="513"/>
    </row>
    <row r="18" s="291" customFormat="1" ht="24" customHeight="1" spans="1:7">
      <c r="A18" s="441" t="s">
        <v>206</v>
      </c>
      <c r="B18" s="438"/>
      <c r="C18" s="440" t="s">
        <v>207</v>
      </c>
      <c r="D18" s="315"/>
      <c r="F18" s="442"/>
      <c r="G18" s="513"/>
    </row>
    <row r="19" s="291" customFormat="1" ht="24" customHeight="1" spans="1:7">
      <c r="A19" s="441" t="s">
        <v>208</v>
      </c>
      <c r="B19" s="438"/>
      <c r="C19" s="440" t="s">
        <v>209</v>
      </c>
      <c r="D19" s="315"/>
      <c r="F19" s="442"/>
      <c r="G19" s="513"/>
    </row>
    <row r="20" s="291" customFormat="1" ht="24" customHeight="1" spans="1:7">
      <c r="A20" s="441" t="s">
        <v>210</v>
      </c>
      <c r="B20" s="438"/>
      <c r="C20" s="446" t="s">
        <v>211</v>
      </c>
      <c r="D20" s="315">
        <v>56383</v>
      </c>
      <c r="F20" s="442"/>
      <c r="G20" s="513"/>
    </row>
    <row r="21" s="291" customFormat="1" ht="24" customHeight="1" spans="1:7">
      <c r="A21" s="440" t="s">
        <v>212</v>
      </c>
      <c r="B21" s="438"/>
      <c r="C21" s="440" t="s">
        <v>213</v>
      </c>
      <c r="D21" s="434">
        <v>56383</v>
      </c>
      <c r="F21" s="442"/>
      <c r="G21" s="513"/>
    </row>
    <row r="22" s="291" customFormat="1" ht="24" customHeight="1" spans="1:7">
      <c r="A22" s="441" t="s">
        <v>214</v>
      </c>
      <c r="B22" s="438"/>
      <c r="C22" s="441" t="s">
        <v>215</v>
      </c>
      <c r="D22" s="434">
        <v>56383</v>
      </c>
      <c r="F22" s="442"/>
      <c r="G22" s="513"/>
    </row>
    <row r="23" s="291" customFormat="1" ht="24" customHeight="1" spans="1:7">
      <c r="A23" s="441" t="s">
        <v>216</v>
      </c>
      <c r="B23" s="438"/>
      <c r="C23" s="441" t="s">
        <v>217</v>
      </c>
      <c r="D23" s="434"/>
      <c r="F23" s="513"/>
      <c r="G23" s="513"/>
    </row>
    <row r="24" ht="24" customHeight="1" spans="1:4">
      <c r="A24" s="441" t="s">
        <v>218</v>
      </c>
      <c r="B24" s="438"/>
      <c r="C24" s="441" t="s">
        <v>219</v>
      </c>
      <c r="D24" s="434"/>
    </row>
    <row r="25" ht="24" customHeight="1" spans="1:4">
      <c r="A25" s="441" t="s">
        <v>220</v>
      </c>
      <c r="B25" s="438"/>
      <c r="C25" s="311" t="s">
        <v>221</v>
      </c>
      <c r="D25" s="434"/>
    </row>
    <row r="26" ht="24" customHeight="1" spans="1:4">
      <c r="A26" s="440" t="s">
        <v>222</v>
      </c>
      <c r="B26" s="312">
        <v>86</v>
      </c>
      <c r="C26" s="514"/>
      <c r="D26" s="434"/>
    </row>
    <row r="27" ht="24" customHeight="1" spans="1:4">
      <c r="A27" s="440" t="s">
        <v>223</v>
      </c>
      <c r="B27" s="197"/>
      <c r="C27" s="515"/>
      <c r="D27" s="515"/>
    </row>
    <row r="28" ht="24" customHeight="1" spans="1:4">
      <c r="A28" s="440" t="s">
        <v>224</v>
      </c>
      <c r="B28" s="197"/>
      <c r="C28" s="514"/>
      <c r="D28" s="434"/>
    </row>
    <row r="29" ht="24" customHeight="1" spans="1:4">
      <c r="A29" s="440" t="s">
        <v>225</v>
      </c>
      <c r="B29" s="197"/>
      <c r="C29" s="514"/>
      <c r="D29" s="434"/>
    </row>
    <row r="30" ht="24" customHeight="1" spans="1:4">
      <c r="A30" s="311" t="s">
        <v>221</v>
      </c>
      <c r="B30" s="197"/>
      <c r="C30" s="514"/>
      <c r="D30" s="516"/>
    </row>
    <row r="31" ht="24" customHeight="1" spans="1:4">
      <c r="A31" s="450"/>
      <c r="B31" s="434"/>
      <c r="C31" s="514"/>
      <c r="D31" s="516"/>
    </row>
    <row r="32" ht="24" customHeight="1" spans="1:4">
      <c r="A32" s="142" t="s">
        <v>226</v>
      </c>
      <c r="B32" s="434">
        <f>B5+B6</f>
        <v>599078</v>
      </c>
      <c r="C32" s="143" t="s">
        <v>227</v>
      </c>
      <c r="D32" s="434">
        <f>D5+D6</f>
        <v>599078</v>
      </c>
    </row>
    <row r="33" ht="24" customHeight="1" spans="1:2">
      <c r="A33" s="291"/>
      <c r="B33" s="517"/>
    </row>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2">
    <mergeCell ref="A2:D2"/>
    <mergeCell ref="C3:D3"/>
  </mergeCells>
  <printOptions horizontalCentered="1"/>
  <pageMargins left="0.590277777777778" right="0.590277777777778" top="0.786805555555556" bottom="0.786805555555556"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46</vt:i4>
      </vt:variant>
    </vt:vector>
  </HeadingPairs>
  <TitlesOfParts>
    <vt:vector size="4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晓猫</cp:lastModifiedBy>
  <cp:revision>1</cp:revision>
  <dcterms:created xsi:type="dcterms:W3CDTF">2022-03-22T11:14:00Z</dcterms:created>
  <cp:lastPrinted>2023-07-14T09:04:00Z</cp:lastPrinted>
  <dcterms:modified xsi:type="dcterms:W3CDTF">2025-05-30T00:40:32Z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4D5E511EE34A4B9C9233DC6AEBD69B3F_13</vt:lpwstr>
  </property>
</Properties>
</file>