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Sheet1!$A$1:$K$577</definedName>
  </definedNames>
  <calcPr calcId="144525"/>
</workbook>
</file>

<file path=xl/sharedStrings.xml><?xml version="1.0" encoding="utf-8"?>
<sst xmlns="http://schemas.openxmlformats.org/spreadsheetml/2006/main" count="3708" uniqueCount="1452">
  <si>
    <t>附件2：</t>
  </si>
  <si>
    <t>达州市达川区2020年调整统筹整合使用财政涉农资金安排脱贫攻坚项目表</t>
  </si>
  <si>
    <t>项目类别和名称</t>
  </si>
  <si>
    <t>建设任务</t>
  </si>
  <si>
    <t>项目计划投资（万元）</t>
  </si>
  <si>
    <t>整合后资金使用监管责任单位</t>
  </si>
  <si>
    <t>扶贫成效</t>
  </si>
  <si>
    <t>实施地点</t>
  </si>
  <si>
    <t>建设规模及内容</t>
  </si>
  <si>
    <r>
      <rPr>
        <sz val="10"/>
        <rFont val="方正黑体_GBK"/>
        <charset val="134"/>
      </rPr>
      <t>建设标准</t>
    </r>
  </si>
  <si>
    <t>建设进度计划</t>
  </si>
  <si>
    <t>总投资</t>
  </si>
  <si>
    <t>其中：整合涉农资金投入</t>
  </si>
  <si>
    <t>整合涉农资金来源
（要说明资金来源层级）</t>
  </si>
  <si>
    <t>惠及贫困村（个）</t>
  </si>
  <si>
    <t>惠及贫困户（户）</t>
  </si>
  <si>
    <t>合计</t>
  </si>
  <si>
    <t>一、基础设施</t>
  </si>
  <si>
    <t>（一）交通</t>
  </si>
  <si>
    <t>1.通村路</t>
  </si>
  <si>
    <t>亭子镇官田村道路硬化</t>
  </si>
  <si>
    <t>亭子镇官田村</t>
  </si>
  <si>
    <t>官田村4组至回龙社区道路硬化1公里（3.5*0.2）</t>
  </si>
  <si>
    <t>C25</t>
  </si>
  <si>
    <t>11月底完工</t>
  </si>
  <si>
    <t>区级财政专项扶贫资金</t>
  </si>
  <si>
    <t>达川区扶贫开发局</t>
  </si>
  <si>
    <t>龙会乡张家山产业路建设</t>
  </si>
  <si>
    <t>龙会乡张家山</t>
  </si>
  <si>
    <t>茶园内产业路1.9公里（3.5*0.2）</t>
  </si>
  <si>
    <t>金垭镇金山村联通百节镇公路</t>
  </si>
  <si>
    <t>金山村</t>
  </si>
  <si>
    <t>新建水泥路1.5公里（3.5*0.2）</t>
  </si>
  <si>
    <t>区级交通建设资金</t>
  </si>
  <si>
    <t>达川区交通运输局</t>
  </si>
  <si>
    <t>景市镇柳树湾村至堕鼓石村联网路</t>
  </si>
  <si>
    <t>柳树湾村、堕鼓石村</t>
  </si>
  <si>
    <t>新建水泥路2.25公里（4.5*0.2）</t>
  </si>
  <si>
    <t>景市镇拱桥坝村道路建设</t>
  </si>
  <si>
    <t>景市镇拱桥坝村</t>
  </si>
  <si>
    <t>1、4、5新建及硬化往产路3.5公里（3.5*0.2）</t>
  </si>
  <si>
    <t>万家镇兴安村联网路</t>
  </si>
  <si>
    <t>兴安村至八角村</t>
  </si>
  <si>
    <t>0.9公里（道路油化10050平方米，补烂2020平方米，标线260平方米）</t>
  </si>
  <si>
    <r>
      <rPr>
        <sz val="8"/>
        <color rgb="FF000000"/>
        <rFont val="Times New Roman"/>
        <charset val="134"/>
      </rPr>
      <t>5cm</t>
    </r>
    <r>
      <rPr>
        <sz val="8"/>
        <color rgb="FF000000"/>
        <rFont val="宋体"/>
        <charset val="134"/>
      </rPr>
      <t>厚沥青混凝土路面</t>
    </r>
  </si>
  <si>
    <t>平滩镇水桶坝村大山沟煤矿至南岳镇交界联网路</t>
  </si>
  <si>
    <t>大山沟煤矿至南岳镇交界</t>
  </si>
  <si>
    <t>新建水泥路3.5公里（4.5*0.2）</t>
  </si>
  <si>
    <t>通林下经济节点公里建设</t>
  </si>
  <si>
    <t>铁山森林公园</t>
  </si>
  <si>
    <t>1.975公里（公路四级、载荷公路Ⅱ级、路基宽6.5米、路面宽6米）</t>
  </si>
  <si>
    <t>C30</t>
  </si>
  <si>
    <t>省级林业改革发展专项资金</t>
  </si>
  <si>
    <t>达川区林保中心</t>
  </si>
  <si>
    <t>堡子镇长垭村道路硬化</t>
  </si>
  <si>
    <t>堡子镇长垭村（原烟灯村）</t>
  </si>
  <si>
    <r>
      <rPr>
        <sz val="8"/>
        <color theme="1"/>
        <rFont val="宋体"/>
        <charset val="134"/>
      </rPr>
      <t>烟灯村至金石镇联网公路硬化长</t>
    </r>
    <r>
      <rPr>
        <sz val="8"/>
        <rFont val="宋体"/>
        <charset val="134"/>
      </rPr>
      <t>1.2公里、（4.5*0.2）</t>
    </r>
  </si>
  <si>
    <t>2.村内道路</t>
  </si>
  <si>
    <t>亭子镇土桥村道路硬化</t>
  </si>
  <si>
    <t>亭子镇土桥村</t>
  </si>
  <si>
    <t>5，10组道路硬化0.3公里（3.5*0.2，涵管桥1座）</t>
  </si>
  <si>
    <t>亭子镇长艾村道路硬化</t>
  </si>
  <si>
    <t>亭子镇长艾村</t>
  </si>
  <si>
    <t>1，2，6，9，10，13组道路硬化1.2公里（3.5*0.2）</t>
  </si>
  <si>
    <t>亭子镇胜利村道路硬化</t>
  </si>
  <si>
    <t>亭子镇胜利村</t>
  </si>
  <si>
    <t>5组道路硬化1公里（3.5*0.2）</t>
  </si>
  <si>
    <t>省级财政专项扶贫资金</t>
  </si>
  <si>
    <t>亭子镇友山村道路硬化</t>
  </si>
  <si>
    <t>亭子镇友山村</t>
  </si>
  <si>
    <t>道路硬化1.2公里（3.5*0.2）</t>
  </si>
  <si>
    <t>安仁乡长石板村硬化道路</t>
  </si>
  <si>
    <t>安仁乡长石板村</t>
  </si>
  <si>
    <t>5组硬化道路0.95公里（3.5*0.2）</t>
  </si>
  <si>
    <t>安仁乡乐山寺村硬化道路</t>
  </si>
  <si>
    <t>安仁乡乐山寺村</t>
  </si>
  <si>
    <t>6组硬化道路0.95公里（3.5*0.2）</t>
  </si>
  <si>
    <t>麻柳镇五码村硬化道路</t>
  </si>
  <si>
    <t>麻柳镇五码村</t>
  </si>
  <si>
    <t>2、3、4、7组产业路硬化0.97公里（4.5*0.2）</t>
  </si>
  <si>
    <t>麻柳镇龙王庙村硬化道路</t>
  </si>
  <si>
    <t>麻柳镇龙王庙村</t>
  </si>
  <si>
    <t>2、3组道路硬化0.47公里（3.5*0.2）</t>
  </si>
  <si>
    <t>麻柳镇梓桐观村产业路硬化</t>
  </si>
  <si>
    <t>麻柳镇梓桐观村</t>
  </si>
  <si>
    <t>3组产业路硬化1.1公里（3m*0.2m）</t>
  </si>
  <si>
    <t>麻柳镇梓桐观村新建产业路</t>
  </si>
  <si>
    <t>13组新建产业路0.15公里（3m*.2m）</t>
  </si>
  <si>
    <t>麻柳镇郑家店村道路硬化</t>
  </si>
  <si>
    <t>麻柳镇郑家店村</t>
  </si>
  <si>
    <t>6、8组道路硬化0.65公里（3.5m*0.2m）</t>
  </si>
  <si>
    <t>麻柳镇大水河村产业路建设</t>
  </si>
  <si>
    <t>麻柳镇大水河村</t>
  </si>
  <si>
    <t>产业路1.72公里（3.5m*0.2m）</t>
  </si>
  <si>
    <t>麻柳镇赵公桥村道路硬化</t>
  </si>
  <si>
    <t>麻柳镇赵公桥村</t>
  </si>
  <si>
    <t>3-6组组道路硬化1.4公里（3.5m*0.2m），抢险堡坎2处</t>
  </si>
  <si>
    <t>麻柳镇双堰塘村产业路建设</t>
  </si>
  <si>
    <t>麻柳镇双堰塘村</t>
  </si>
  <si>
    <t>3组从唐天全门口至杨安忠门口产业路0.6公里（3.5*0.2）</t>
  </si>
  <si>
    <t>麻柳镇莲花塝村产业路建设</t>
  </si>
  <si>
    <t>麻柳镇莲花塝村</t>
  </si>
  <si>
    <t>张家石坝产业路1.19公里（3.5*0.2）</t>
  </si>
  <si>
    <t>张家石坝产业路0.7公里（3.5*0.2）</t>
  </si>
  <si>
    <t>麻柳镇夹柏村硬化道路</t>
  </si>
  <si>
    <t>麻柳镇夹柏村（高升桥村）</t>
  </si>
  <si>
    <t>硬化道路0.95公里（3.5*0.2）</t>
  </si>
  <si>
    <t>麻柳镇张家店村硬化道路</t>
  </si>
  <si>
    <t>麻柳镇张家店村</t>
  </si>
  <si>
    <t>硬化道路0.9公里（3.5*0.2）（开挖、平整、铺片石、新建涵管）</t>
  </si>
  <si>
    <t>万家镇堰塘湾村新修及硬化道路</t>
  </si>
  <si>
    <t>万家镇堰塘湾村</t>
  </si>
  <si>
    <t>5组至8组新修及硬化道路1公里（4.5*0.2）</t>
  </si>
  <si>
    <t>万家镇方碑村社道硬化</t>
  </si>
  <si>
    <t>万家镇方碑村</t>
  </si>
  <si>
    <t>1组社道硬化0.12公里、（3.5*0.2）</t>
  </si>
  <si>
    <t>万家镇双拱桥村道路硬化</t>
  </si>
  <si>
    <t>万家镇双拱桥村</t>
  </si>
  <si>
    <t>6组至道路硬化0.67公里（3*0.2）</t>
  </si>
  <si>
    <t>万家镇蔡坝村路硬化及附属设施</t>
  </si>
  <si>
    <t>万家镇蔡坝村</t>
  </si>
  <si>
    <t>8组道路硬化及附属设施</t>
  </si>
  <si>
    <t>万家镇南垭村道路硬化</t>
  </si>
  <si>
    <t>万家镇南垭村</t>
  </si>
  <si>
    <t>道路硬化0.45公里（3.5*0.2）</t>
  </si>
  <si>
    <t>万家镇樊家村道路硬化</t>
  </si>
  <si>
    <t>万家镇樊家村</t>
  </si>
  <si>
    <t>8组道路硬化0.71公里（3.5*0.2）</t>
  </si>
  <si>
    <t>万家镇双桥村道路硬化</t>
  </si>
  <si>
    <t>万家镇双桥村</t>
  </si>
  <si>
    <t>道路硬化0.15公里（3.5*0.2）</t>
  </si>
  <si>
    <t>大树镇竹林村新建及硬化产业路</t>
  </si>
  <si>
    <t>大树镇竹林村</t>
  </si>
  <si>
    <t>2组新建及硬化产业路0.7公里（3.5*0.2）</t>
  </si>
  <si>
    <t>大树镇竹林村硬化道路</t>
  </si>
  <si>
    <t>硬化道路2公里（3.5*0.2）</t>
  </si>
  <si>
    <t>大树镇宝山村产业路硬化</t>
  </si>
  <si>
    <t>大树镇宝山村</t>
  </si>
  <si>
    <t>3、8组产业路硬化0.3公里（3*0.2）</t>
  </si>
  <si>
    <t>大树镇五四村产业路硬化</t>
  </si>
  <si>
    <t>大树镇五四村</t>
  </si>
  <si>
    <t>5、7组产业路硬化1.21公里（3*0.2）</t>
  </si>
  <si>
    <t>大树镇周家村硬化道路</t>
  </si>
  <si>
    <t>大树镇周家村</t>
  </si>
  <si>
    <t>4组至倒路湾花椒基地硬化道路长1.2公里（3*0.2）</t>
  </si>
  <si>
    <t>大树镇万新村硬化道路</t>
  </si>
  <si>
    <t>大树镇万新村</t>
  </si>
  <si>
    <t>1、3组硬化道路长1.2公里（3*0.2）</t>
  </si>
  <si>
    <t>南岳镇田坝村硬化道路</t>
  </si>
  <si>
    <t>南岳镇田坝村</t>
  </si>
  <si>
    <t>2组硬化道路0.9公里（3.5*0.2）</t>
  </si>
  <si>
    <t>南岳镇槽门村产业路硬化</t>
  </si>
  <si>
    <t>南岳镇槽门村</t>
  </si>
  <si>
    <t>4组产业路硬化1公里（3.5*0.2）</t>
  </si>
  <si>
    <t>南岳镇水河村新建硬化道路</t>
  </si>
  <si>
    <t>南岳镇水河村</t>
  </si>
  <si>
    <t>10组至平滩碎石厂新建硬化道路长0.618公里及水沟（4.5*0.2）</t>
  </si>
  <si>
    <t>南岳镇尖角村产业路</t>
  </si>
  <si>
    <t>南岳镇尖角村</t>
  </si>
  <si>
    <t>5组产业路0.3公里（3.5*0.2）</t>
  </si>
  <si>
    <t>南岳镇玉祖村新建及硬化</t>
  </si>
  <si>
    <t>南岳镇玉祖村</t>
  </si>
  <si>
    <t>1、2组产业毛坯路0.3公里、硬化0.2公里（3.5*0.2）</t>
  </si>
  <si>
    <t>龙会乡熊家沟村道路硬化</t>
  </si>
  <si>
    <t>龙会乡熊家沟村</t>
  </si>
  <si>
    <t>5组经青龙咀村6组至张家山1组道路硬化0.5公里（3.5*0.2）含堡坎</t>
  </si>
  <si>
    <t>明月江太平村硬化道路</t>
  </si>
  <si>
    <t>明月江太平村</t>
  </si>
  <si>
    <t>2社、8社硬化道路2.24公里，其中：2社1.24公里（3*0.2）；8社1公里（3.5*0.2，新开挖毛坏路0.2公里）</t>
  </si>
  <si>
    <t>河市镇镇金河村硬化道路</t>
  </si>
  <si>
    <t>河市镇镇金河村</t>
  </si>
  <si>
    <t>村委会至1社硬化道路0.38公里（4.5*0.2）</t>
  </si>
  <si>
    <t>河市镇金星村硬化道路</t>
  </si>
  <si>
    <t>河市镇金星村</t>
  </si>
  <si>
    <t>3组至王家沟硬化道路0.4公里（3.5*0.2）</t>
  </si>
  <si>
    <t>金垭镇火炭岩村硬化道路</t>
  </si>
  <si>
    <t>金垭镇火炭岩村</t>
  </si>
  <si>
    <t>1、6组社道硬化0.6公里（申双公路（麻地湾）至火炭岩村6组流水沟，4.5*0.2）</t>
  </si>
  <si>
    <t>流水沟社道硬化0.7公里（流水沟至石匣子沟堰塘，4.5*0.2）</t>
  </si>
  <si>
    <t>金垭镇望水垭村硬化道路</t>
  </si>
  <si>
    <t>金垭镇望水垭村</t>
  </si>
  <si>
    <t>2、5组社道硬化1.1公里（3.5*0.2）</t>
  </si>
  <si>
    <t>金垭镇金牛村产业路硬化</t>
  </si>
  <si>
    <t>金垭镇金牛村（原金江村）</t>
  </si>
  <si>
    <t>产业路硬化0.9公里（3.5*0.2）</t>
  </si>
  <si>
    <t>金垭镇金牛村</t>
  </si>
  <si>
    <t>新建并硬化产业路3.3公里（3.5*0.2，C25）</t>
  </si>
  <si>
    <t>区级财政专项扶贫资金115，市级财政专项扶贫资金50</t>
  </si>
  <si>
    <t>河市镇金河村硬化道路</t>
  </si>
  <si>
    <t>河市镇金河村</t>
  </si>
  <si>
    <t>硬化道路0.92公里（4.5*0.2）</t>
  </si>
  <si>
    <t>景市镇团田坝村硬化道路</t>
  </si>
  <si>
    <t>景市镇团田坝村</t>
  </si>
  <si>
    <t>9、12组道路硬化2公里（3.5*0.2）</t>
  </si>
  <si>
    <t>景市镇寨子村硬化道路</t>
  </si>
  <si>
    <t>景市镇寨子村</t>
  </si>
  <si>
    <t>3、5、6组道路硬化1.75公里（3.5*0.25）</t>
  </si>
  <si>
    <t>道路硬化4.8公里（4.5*0.2）</t>
  </si>
  <si>
    <t>景市镇高板桥道路建设</t>
  </si>
  <si>
    <t>景市镇高板桥（原红岩洞村）</t>
  </si>
  <si>
    <t>竹山沟道路硬化0.65公里（3.5*0.2），4个错车道</t>
  </si>
  <si>
    <t>百节镇双石坝村硬化道路</t>
  </si>
  <si>
    <t>百节镇双石坝村</t>
  </si>
  <si>
    <t>6、7组新建及硬化道路1.2公里（4*0.2）</t>
  </si>
  <si>
    <t>百节镇魁字岩社区硬化道路</t>
  </si>
  <si>
    <t>百节镇魁字岩社区</t>
  </si>
  <si>
    <t>7组硬化道路0.34公里（4*0.2）</t>
  </si>
  <si>
    <t>百节镇关坪村硬化道路</t>
  </si>
  <si>
    <t>百节镇关坪村</t>
  </si>
  <si>
    <t>11、15组道路硬化0.7公里（3.5*0.2）</t>
  </si>
  <si>
    <t>百节镇烂桥村硬化道路</t>
  </si>
  <si>
    <t>百节镇烂桥村</t>
  </si>
  <si>
    <t>1至4组道路硬化0.7公里（3.5*0.2）</t>
  </si>
  <si>
    <t>百节镇水口村硬化道路</t>
  </si>
  <si>
    <t>百节镇水口村</t>
  </si>
  <si>
    <t>1、2、6组硬化道路1.15公里（3*0.2），马横梁双马处至石厂0.17公里（4.5*0.2）</t>
  </si>
  <si>
    <t>百节镇长溪村产业路硬化</t>
  </si>
  <si>
    <t>百节镇长溪村</t>
  </si>
  <si>
    <t>产业路硬化4.33公里（1.5*0.1）</t>
  </si>
  <si>
    <t>百节镇工人村产业路硬化</t>
  </si>
  <si>
    <t>百节镇工人村</t>
  </si>
  <si>
    <t>产业路硬化2.66公里（1.5*0.1）</t>
  </si>
  <si>
    <t>百节镇长溪村道路硬化</t>
  </si>
  <si>
    <t>百节镇长溪村（大红村）</t>
  </si>
  <si>
    <t>道路硬化4.1公里（4.5*0.2）</t>
  </si>
  <si>
    <t>百节镇中心村产业路硬化</t>
  </si>
  <si>
    <t>百节镇中心村（狮王村）</t>
  </si>
  <si>
    <t>产业路硬化2.33公里（1.5*0.1）</t>
  </si>
  <si>
    <t>百节镇梯岩村道路硬化</t>
  </si>
  <si>
    <t>百节镇梯岩村</t>
  </si>
  <si>
    <t>道路硬化0.6公里（4.5*0.2）程家沟</t>
  </si>
  <si>
    <t>赵家镇朝阳村硬化道路</t>
  </si>
  <si>
    <t>赵家镇朝阳村</t>
  </si>
  <si>
    <t>5组至盘龙寺道路硬化1.24公里（3.5*0.2）</t>
  </si>
  <si>
    <t>渡市镇清水村新建入户路</t>
  </si>
  <si>
    <t>渡市镇清水村</t>
  </si>
  <si>
    <t>2、5、7新建入户路1.1公里（3*0.2）</t>
  </si>
  <si>
    <t>龙会乡周家坪村产业路硬化1</t>
  </si>
  <si>
    <t>龙会乡周家坪村</t>
  </si>
  <si>
    <t>4、5、10、11、12组产业路硬化1.82公里（3.5*0.2）</t>
  </si>
  <si>
    <t>龙会乡花石岩产业路硬化</t>
  </si>
  <si>
    <t>龙会乡花石岩（原旗杆坝村）</t>
  </si>
  <si>
    <t>产业路硬化0.95公里（3.5*0.2）</t>
  </si>
  <si>
    <t>龙会乡花石岩村道路硬化</t>
  </si>
  <si>
    <t>龙会乡花石岩村</t>
  </si>
  <si>
    <t>道路硬化1.59公里（3.5*0.2)</t>
  </si>
  <si>
    <t>龙会乡熊家沟村产业道路建设</t>
  </si>
  <si>
    <r>
      <rPr>
        <sz val="8"/>
        <color rgb="FF000000"/>
        <rFont val="宋体"/>
        <charset val="134"/>
      </rPr>
      <t>1-4社产业道路开挖建设长5</t>
    </r>
    <r>
      <rPr>
        <sz val="8"/>
        <rFont val="宋体"/>
        <charset val="134"/>
      </rPr>
      <t>公里、宽4.5米、安装涵管</t>
    </r>
  </si>
  <si>
    <t>龙会乡谢家坝村产业路</t>
  </si>
  <si>
    <t>龙会乡谢家坝村</t>
  </si>
  <si>
    <t>道路硬化1230米，其中：谢家坝村5社罗盘山约590米（3.5米宽）、罗盘山至罗高声处160米（3.5米宽）、罗盘山至张明祝处100米（3.5米宽），6社龙仲湾至罗显桥处约140米（3.5米宽）、陈龙公路至新池塘约240米（3米宽）</t>
  </si>
  <si>
    <t>杨柳街道雷音铺村硬化道路</t>
  </si>
  <si>
    <t>杨柳街道雷音铺村</t>
  </si>
  <si>
    <t>1、3、4、5组硬化道路1.9公里（3.5*0.2）</t>
  </si>
  <si>
    <t>米城乡化龙村道路硬化</t>
  </si>
  <si>
    <t>米城乡化龙村</t>
  </si>
  <si>
    <t>1、2、4、5组道路硬化1.2公里（3*0.2）</t>
  </si>
  <si>
    <t>米城乡王家坪村道路建设</t>
  </si>
  <si>
    <t>米城乡王家坪村</t>
  </si>
  <si>
    <t>1、2、5-9组道路硬化2公里（3*0.2）、新挖毛坯0.7公里，（3.5*0.2）</t>
  </si>
  <si>
    <t>米城乡福圣村产业路硬化</t>
  </si>
  <si>
    <t>米城乡福圣村</t>
  </si>
  <si>
    <t>产业路硬化5公里（3.5*0.2）</t>
  </si>
  <si>
    <t>明月江红岩村</t>
  </si>
  <si>
    <t>新建蓝莓园产业路1.8公里（基础宽8米，含开挖、爆破、破碎、堡坎、挡土墙、水沟等）；硬化1.3公里（5.5*0.2，C25）</t>
  </si>
  <si>
    <t>虎让乡庙垭村产业路建设</t>
  </si>
  <si>
    <t>虎让乡庙垭村</t>
  </si>
  <si>
    <t>坟嘴梁至曾家湾产业路0.42公里（3.5*0.2）</t>
  </si>
  <si>
    <t>虎让乡吊岩子村产业路</t>
  </si>
  <si>
    <t>虎让乡吊岩子村</t>
  </si>
  <si>
    <t>滑头嘴至村办公室产业路1.1公里（3*0.2）</t>
  </si>
  <si>
    <t>堡子镇水洞坪村道路硬化</t>
  </si>
  <si>
    <t>堡子镇水洞坪村</t>
  </si>
  <si>
    <t>道路硬化0.738公里（1组石谷梁至李洪英家，3组（旗杆田）-4组厂房子；3.5*0.2）</t>
  </si>
  <si>
    <t>堡子镇长滩村产业路建设</t>
  </si>
  <si>
    <t>堡子镇长滩村</t>
  </si>
  <si>
    <t>保管石梁至建厂沟产业路1.076公里（3.5*0.2）</t>
  </si>
  <si>
    <t>堡子镇杨家扁村产业路建设</t>
  </si>
  <si>
    <t>堡子镇杨家扁村</t>
  </si>
  <si>
    <t>一社赵家岭产业路0.6公里（3.5*0.2）</t>
  </si>
  <si>
    <t>堡子镇耿石村产业路建设</t>
  </si>
  <si>
    <t xml:space="preserve">堡子镇耿石村
</t>
  </si>
  <si>
    <t>2社油白路至曾家沟产业路1公里（3.5*0.2）</t>
  </si>
  <si>
    <t>堡子镇高坪社区道路硬化</t>
  </si>
  <si>
    <t>堡子镇高坪社区（山坪村）</t>
  </si>
  <si>
    <t>道路硬化0.715公里（3.5*0.2）</t>
  </si>
  <si>
    <t>堡子镇鞍山村基础设施</t>
  </si>
  <si>
    <t>堡子镇鞍山村</t>
  </si>
  <si>
    <t>路硬化长50米，宽8米，厚0.2米；堡坎（30*0.5*1.8），回填土方860立方米;拆除栏杆护栏41.4米，安装栏杆护栏41.4米；安装不锈钢栏杆护栏长8.9米，高0.8米。安装专用动力设施</t>
  </si>
  <si>
    <t>堡子镇耿石村道路硬化</t>
  </si>
  <si>
    <t>堡子镇耿石村</t>
  </si>
  <si>
    <t>4组、10组硬化道路1.2公里（3.5*0.2）</t>
  </si>
  <si>
    <t>三里坪高岩村新建及硬化道路</t>
  </si>
  <si>
    <t>三里坪高岩村</t>
  </si>
  <si>
    <t>新建及硬化道路0.6公里（4.5*0.2）</t>
  </si>
  <si>
    <t>石桥镇柳池村道路硬化</t>
  </si>
  <si>
    <t xml:space="preserve">石桥镇柳池村
</t>
  </si>
  <si>
    <t>道路硬化0.36公里（3.5*0.2）</t>
  </si>
  <si>
    <t>石桥镇任家山村道路硬化</t>
  </si>
  <si>
    <t xml:space="preserve">石桥镇任家山村
</t>
  </si>
  <si>
    <t>1、7、8组组道路硬化1.07公里（3.5*0.2）</t>
  </si>
  <si>
    <t>石桥镇天棚寨村道路硬化</t>
  </si>
  <si>
    <t xml:space="preserve">石桥镇天棚寨村
</t>
  </si>
  <si>
    <t>6、7组道路硬化0.52公里（3.5*0.2）</t>
  </si>
  <si>
    <t>石桥镇赖巴石村道路硬化</t>
  </si>
  <si>
    <t xml:space="preserve">石桥镇赖巴石村
</t>
  </si>
  <si>
    <t>道路硬化1.07公里（3.5*0.2）</t>
  </si>
  <si>
    <t>石桥镇松树梁村道路硬化</t>
  </si>
  <si>
    <t>石桥镇松树梁村</t>
  </si>
  <si>
    <t>9组道路硬化1.07公里（3.5*0.2）</t>
  </si>
  <si>
    <t>石桥镇库楼营村道路建设</t>
  </si>
  <si>
    <t>石桥镇库楼营村</t>
  </si>
  <si>
    <t>1、7组道路硬化0.905公里（3.5*0.2）堡坎180立方米</t>
  </si>
  <si>
    <t>石桥镇温家坪村社道路长</t>
  </si>
  <si>
    <t>石桥镇温家坪村</t>
  </si>
  <si>
    <t>2、5组社道路长0.74公里（3.5*0.2）</t>
  </si>
  <si>
    <t>石桥镇歇马庙村道路硬化</t>
  </si>
  <si>
    <t>石桥镇歇马庙村</t>
  </si>
  <si>
    <t>2至13社社道路硬化长0.85公里（3.5*0.2）</t>
  </si>
  <si>
    <t>石桥镇裂坪村道路硬化</t>
  </si>
  <si>
    <t>石桥镇裂坪村</t>
  </si>
  <si>
    <t>5组社道路硬化长0.55公里（3.0*0.15）</t>
  </si>
  <si>
    <t>石桥镇九层寨村社道硬化</t>
  </si>
  <si>
    <t>石桥镇九层寨村</t>
  </si>
  <si>
    <t>4、5、6、8组社道硬化路长1.9公里（3.5*0.2）</t>
  </si>
  <si>
    <t>石桥镇灵观村硬化道路</t>
  </si>
  <si>
    <t>石桥镇灵观村</t>
  </si>
  <si>
    <t>1-6组硬化道路1公里（3.5*0.2）</t>
  </si>
  <si>
    <t>石桥镇大林沟村硬化道路</t>
  </si>
  <si>
    <t xml:space="preserve">石桥镇大林沟村
</t>
  </si>
  <si>
    <t>村办公室至双晏子硬化道路0.7（4.5*0.2）</t>
  </si>
  <si>
    <t>桥湾镇石土社区道路硬化</t>
  </si>
  <si>
    <t>桥湾镇石土社区</t>
  </si>
  <si>
    <t>6组社道路硬化1.7（3.5*0.2）</t>
  </si>
  <si>
    <t>桥湾镇印盒村道路硬化</t>
  </si>
  <si>
    <t>桥湾镇印盒村</t>
  </si>
  <si>
    <t>2组三溪口至瑶坪村1社，8组至香炉村1组社道路硬化1.72（3.5*0.2）</t>
  </si>
  <si>
    <t>桥湾镇隧洞村道路硬化</t>
  </si>
  <si>
    <t>桥湾镇隧洞村</t>
  </si>
  <si>
    <r>
      <rPr>
        <sz val="8"/>
        <color theme="1"/>
        <rFont val="宋体"/>
        <charset val="134"/>
      </rPr>
      <t>2组崖边到圆把子道路硬化长</t>
    </r>
    <r>
      <rPr>
        <sz val="8"/>
        <rFont val="宋体"/>
        <charset val="134"/>
      </rPr>
      <t>1公里（3.5*0.2）</t>
    </r>
  </si>
  <si>
    <t>石梯镇铧厂沟村道路硬化</t>
  </si>
  <si>
    <t>石梯镇铧厂沟村</t>
  </si>
  <si>
    <t>7、9、10社社道硬化0.9公里（3.5*0.2）</t>
  </si>
  <si>
    <t>石梯镇五马石村社道硬化</t>
  </si>
  <si>
    <t>石梯镇五马石村</t>
  </si>
  <si>
    <t>1、2、3社社道硬化0.97公里（3.5*0.2）</t>
  </si>
  <si>
    <t>石梯镇长安村入户路硬化</t>
  </si>
  <si>
    <t>石梯镇长安村</t>
  </si>
  <si>
    <t>2、4、5、9社入户路硬化0.75公里（3*0.2）</t>
  </si>
  <si>
    <t>石梯镇书湾村入户路硬化</t>
  </si>
  <si>
    <t>石梯镇书湾村</t>
  </si>
  <si>
    <t>4、6社入户路硬化0.56公里（3*0.2）</t>
  </si>
  <si>
    <t>石梯镇磨山村入户路硬化</t>
  </si>
  <si>
    <t>石梯镇磨山村</t>
  </si>
  <si>
    <t>1、2、3社入户路硬化0.45公里（3*0.2）</t>
  </si>
  <si>
    <t>石梯镇磨山村道路硬化</t>
  </si>
  <si>
    <t>1、2、3社道路硬化3公里（3.5*0.2）</t>
  </si>
  <si>
    <t>石梯镇固家村道路硬化</t>
  </si>
  <si>
    <t>石梯镇固家村</t>
  </si>
  <si>
    <t>4社道路硬化1.1公里（3.5*0.2）</t>
  </si>
  <si>
    <t>石梯镇固家村产业路</t>
  </si>
  <si>
    <t>3社产业路0.19公里（3.5*0.2）</t>
  </si>
  <si>
    <t>石梯镇固家村入户路硬化</t>
  </si>
  <si>
    <t>3、5社入户路硬化0.50公里（3*0.2）</t>
  </si>
  <si>
    <t>石梯镇固家村产业路硬化</t>
  </si>
  <si>
    <t>4、5社产业路硬化2.4公里（3.5*0.2）</t>
  </si>
  <si>
    <t>石梯镇董家场村道路硬化</t>
  </si>
  <si>
    <t>石梯镇董家场村</t>
  </si>
  <si>
    <t>1、3、6、7、8、9社道路硬化0.935公里（3.5*0.2）</t>
  </si>
  <si>
    <t>石梯镇铁顶垭村道路硬化</t>
  </si>
  <si>
    <t>石梯镇铁顶垭村</t>
  </si>
  <si>
    <t>5、6、8社道路硬化0.933公里（3.5*0.2）</t>
  </si>
  <si>
    <t>石梯镇天生桥村产业路硬化</t>
  </si>
  <si>
    <t xml:space="preserve">石梯镇天生桥村  </t>
  </si>
  <si>
    <t>产业路硬化1.44公里（3.5*0.2）</t>
  </si>
  <si>
    <t>石梯镇铧厂沟村产业路硬化</t>
  </si>
  <si>
    <t xml:space="preserve">石梯镇铧厂沟村  </t>
  </si>
  <si>
    <t>产业路0.54公里（3*0.2）</t>
  </si>
  <si>
    <t>石梯镇石城村产业路硬化</t>
  </si>
  <si>
    <t>石梯镇石城村</t>
  </si>
  <si>
    <t>花椒产业基地毛坯路4公里（宽4米）</t>
  </si>
  <si>
    <t>石梯镇书湾村产业路硬化</t>
  </si>
  <si>
    <t>产业路硬化0.4公里（3.0*0.2）6社到裕欣园种养合作社到村道</t>
  </si>
  <si>
    <t>石梯镇高观子村产业路硬化</t>
  </si>
  <si>
    <t>石梯镇高观子村</t>
  </si>
  <si>
    <t>硬化产业路0.6公里（1.5*0.1）</t>
  </si>
  <si>
    <t>石梯镇桥东村道路建设</t>
  </si>
  <si>
    <t>石梯镇桥东村</t>
  </si>
  <si>
    <t>1组砂石场至火地湾新建水泥路1.5公里（3.5*0.2）</t>
  </si>
  <si>
    <t>管村镇道路建设</t>
  </si>
  <si>
    <t>管村镇龙登村</t>
  </si>
  <si>
    <t>G542入口至蹇坝村九汶路油化</t>
  </si>
  <si>
    <t>赵固镇南井村硬化道路</t>
  </si>
  <si>
    <t>赵固镇南井村</t>
  </si>
  <si>
    <t>6、8社硬化道路1.1公里（3*0.2）</t>
  </si>
  <si>
    <t>赵固镇茶岩村硬化道路</t>
  </si>
  <si>
    <t>赵固镇茶岩村</t>
  </si>
  <si>
    <t>8、9社硬化道路0.22公里（3*0.2）</t>
  </si>
  <si>
    <t>赵固镇谷王村硬化道路</t>
  </si>
  <si>
    <t>赵固镇谷王村</t>
  </si>
  <si>
    <t>6社、9社道路硬化1.5公里（3.5*0.2）</t>
  </si>
  <si>
    <t>大堰镇黑洞村生产路</t>
  </si>
  <si>
    <t>大堰镇黑洞村</t>
  </si>
  <si>
    <t>2、3组生产路1.2公里（3.5*0.2）</t>
  </si>
  <si>
    <t>百节镇乌梅山村硬化道路</t>
  </si>
  <si>
    <t>百节镇乌梅山村</t>
  </si>
  <si>
    <t>原蔡家坡村至蒋家坡村新建并硬化道路长0.8公里(3.5*0.2)</t>
  </si>
  <si>
    <t>接待中心至新桥硬化道路长0.332公里(4.5*0.2)C25</t>
  </si>
  <si>
    <t>新桥至原赵家坝村办公室硬化道路长0.64公里(4.5*0.2)</t>
  </si>
  <si>
    <t>新桥至张家河边硬化道路长1公里(4.5*0.2)</t>
  </si>
  <si>
    <t>观景平台庙儿梁至张家河边两段硬化道路长0.46公里(3.5*0.2)</t>
  </si>
  <si>
    <t>曹门院至肖家大院新建并硬化道路长0.49公里（4.5*0.2）</t>
  </si>
  <si>
    <t>班竹河至杨才林屋边硬化道路0.22公里（4.5*0.2）c25</t>
  </si>
  <si>
    <t>景市镇茶园寺村硬化道路</t>
  </si>
  <si>
    <t>景市镇茶园寺村</t>
  </si>
  <si>
    <t>九丘田至平顶寨硬化道路长2.2公里（2*0.2）</t>
  </si>
  <si>
    <t>景市镇洞山寺村道路建设</t>
  </si>
  <si>
    <t>景市镇洞山寺村</t>
  </si>
  <si>
    <t>12社新屋梁至罗家院子道路硬化长1.2公里（3.5*0.2）</t>
  </si>
  <si>
    <t>石板街道产业路硬化</t>
  </si>
  <si>
    <t>石板街道金刚村</t>
  </si>
  <si>
    <t>产业路硬化1.3公里（3*0.2）</t>
  </si>
  <si>
    <t>石板街道硬化道路</t>
  </si>
  <si>
    <t>硬化道路1.33公里(3.5*0.2)</t>
  </si>
  <si>
    <t>渡市镇水口庙村产业路建设</t>
  </si>
  <si>
    <t>渡市镇水口庙村</t>
  </si>
  <si>
    <t>新建并硬化产业路2.33公里（3.5*0.2）</t>
  </si>
  <si>
    <t>省级财政专项扶贫资金97万，区级财政专项扶贫资金0.5万</t>
  </si>
  <si>
    <t>管村镇产业路硬化</t>
  </si>
  <si>
    <t>管村镇阳岭村（瓦扎寨基地）</t>
  </si>
  <si>
    <t>新建并硬产业路1.2公里（3.5*0.2）</t>
  </si>
  <si>
    <t>管村镇生产道</t>
  </si>
  <si>
    <t>管村镇阳岭村（孙洪连基地）</t>
  </si>
  <si>
    <t>新建并硬化生产便民道0.5公里（3.5*0.2）</t>
  </si>
  <si>
    <t>管村镇金窝村道路硬化</t>
  </si>
  <si>
    <t>管村镇金窝村</t>
  </si>
  <si>
    <t>2、13组道路硬化1.43公里（3.5*0.2）</t>
  </si>
  <si>
    <t>管村镇二梯村产业路</t>
  </si>
  <si>
    <t>管村镇二梯村</t>
  </si>
  <si>
    <t>1至6组、3至9组产业路1.1公里（3*0.2）</t>
  </si>
  <si>
    <t>管村镇蹇坝村道路硬化1</t>
  </si>
  <si>
    <t>管村镇蹇坝村</t>
  </si>
  <si>
    <t>3、8组道路硬化1公里（3.5*0.2）</t>
  </si>
  <si>
    <t>管村镇红扁村产业路</t>
  </si>
  <si>
    <t>管村镇红扁村</t>
  </si>
  <si>
    <t>7、8组产业路1.43公里（3.5*0.2）</t>
  </si>
  <si>
    <t>管村镇剪刀村道路硬化</t>
  </si>
  <si>
    <t>管村镇剪刀村</t>
  </si>
  <si>
    <t>1组至何家山水库至王家岩道路硬化1.1公里（3.5*0.2）</t>
  </si>
  <si>
    <t>管村镇户坪村硬化道路</t>
  </si>
  <si>
    <t>管村镇户坪村</t>
  </si>
  <si>
    <t>硬化道路0.5公里（3.5*0.2）</t>
  </si>
  <si>
    <t>福善镇刘家村硬化道路</t>
  </si>
  <si>
    <t>福善镇刘家村</t>
  </si>
  <si>
    <t>硬化道路1.1公里（3*0.2）</t>
  </si>
  <si>
    <t>福善镇关家村道路建设</t>
  </si>
  <si>
    <t>福善镇关家村</t>
  </si>
  <si>
    <t>道路建设1公里（4.5*0.2），平板桥2座</t>
  </si>
  <si>
    <t>市级财政专项扶贫资金</t>
  </si>
  <si>
    <t>福善镇八庙村道路建设</t>
  </si>
  <si>
    <t>福善镇八庙村</t>
  </si>
  <si>
    <t>道路建设3.5公里（5*0.2）.其中：加宽及硬化长2.9公里（0.5*0.2），加宽及硬化长0.2公里（1.5*0.2）；硬化3.1公里；新建并硬化0.4公里（5*0.2）；含堡坎。C30</t>
  </si>
  <si>
    <t>市级财政专项扶贫资金5万，省级财政专项扶贫资金350万</t>
  </si>
  <si>
    <t>罐子镇太白村新建道路</t>
  </si>
  <si>
    <t>罐子镇太白村</t>
  </si>
  <si>
    <t>新建道路1.47公里（4.5*0.2）</t>
  </si>
  <si>
    <t>罐子镇峰顶山村产业路建设</t>
  </si>
  <si>
    <t xml:space="preserve">罐子镇峰顶山村
</t>
  </si>
  <si>
    <t>3、5组产业路2公里（3.5*0.2，含滚水桥2座，新开挖路基0.3公里，破碎岩石300立方米）</t>
  </si>
  <si>
    <t>罐子镇和平村硬化道路</t>
  </si>
  <si>
    <t>罐子镇和平村</t>
  </si>
  <si>
    <t>2组至内子坪至期杆领硬化道路1.9公里（3.5*0.2）</t>
  </si>
  <si>
    <t>罐子镇斑竹林村产业路建设</t>
  </si>
  <si>
    <t xml:space="preserve">罐子镇斑竹林村
</t>
  </si>
  <si>
    <t>1、3、4产业路2.3公里（3.5*0.2）</t>
  </si>
  <si>
    <t>罐子镇和平村道路建设</t>
  </si>
  <si>
    <t>五组原田坝煤矿南风井至2组北风井硬化道路4公里、加宽1公里</t>
  </si>
  <si>
    <t>罐子镇陈家社区道路硬化</t>
  </si>
  <si>
    <t>罐子镇陈家社区（原斑竹林村）</t>
  </si>
  <si>
    <t>道路硬化0.43公里（3.5*0.2）</t>
  </si>
  <si>
    <t>罐子镇陈家社区硬化道路</t>
  </si>
  <si>
    <t>罐子镇陈家社区（原三顶罐村）</t>
  </si>
  <si>
    <t>硬化道路3公里（其中：3.5*0.2，2.45公里；4.5*0.2，0.55公里）</t>
  </si>
  <si>
    <t>道路硬化0.9公里（3.5*0.2）</t>
  </si>
  <si>
    <t>罐子镇跑马坪村硬化道路</t>
  </si>
  <si>
    <t>罐子镇跑马坪村</t>
  </si>
  <si>
    <t>3、4社新建水泥路5公里（3.5*0.2）</t>
  </si>
  <si>
    <t>罐子镇跑马坪村道路建设</t>
  </si>
  <si>
    <t>3、4社老龙洞至村办公室至大田坝村新建道路硬化、加宽、全长约4.6公里，（3.5*0.2、4.5*0.2）</t>
  </si>
  <si>
    <t>双庙镇石竹村道路建设</t>
  </si>
  <si>
    <t>双庙镇石竹村</t>
  </si>
  <si>
    <t>2-6组道路硬化1.8公里（3.5*0.2）</t>
  </si>
  <si>
    <t>双庙镇杨柳沟村道路硬化</t>
  </si>
  <si>
    <t>双庙镇杨柳沟村</t>
  </si>
  <si>
    <t>肖盛军至朝沟丘道路硬化0.36公里（3.5*0.2）</t>
  </si>
  <si>
    <t>双庙镇倒石桥村产业路硬化</t>
  </si>
  <si>
    <t>双庙镇倒石桥村</t>
  </si>
  <si>
    <t>1-10社产业路硬化1.8公里（3.5*0.2）</t>
  </si>
  <si>
    <t>双庙镇陈坪村道路硬化</t>
  </si>
  <si>
    <t>双庙镇陈坪村</t>
  </si>
  <si>
    <t>0.6公里（3.5*0.2）（2组至大竹石河镇二郎村1组、3组老公路至石河镇清风村）</t>
  </si>
  <si>
    <t>双庙镇石门寺村产业路硬化</t>
  </si>
  <si>
    <t>双庙镇石门寺村</t>
  </si>
  <si>
    <t>3组产业路硬化0.48公里（3.5*0.2）</t>
  </si>
  <si>
    <t>双庙镇高升桥硬化道路</t>
  </si>
  <si>
    <t>高升桥（原倒石桥村）</t>
  </si>
  <si>
    <t>道路硬化1公里（3.5*0.2）</t>
  </si>
  <si>
    <t>双庙镇九贤寺村硬化道路</t>
  </si>
  <si>
    <t>双庙镇九贤寺村</t>
  </si>
  <si>
    <r>
      <rPr>
        <sz val="8"/>
        <color theme="1"/>
        <rFont val="宋体"/>
        <charset val="134"/>
      </rPr>
      <t>2组大坟园至3组河沟田道路硬化长</t>
    </r>
    <r>
      <rPr>
        <sz val="8"/>
        <rFont val="宋体"/>
        <charset val="134"/>
      </rPr>
      <t>1公里（3.5*0.2）</t>
    </r>
  </si>
  <si>
    <t>赵家镇桂花村道路建设</t>
  </si>
  <si>
    <t>赵家镇桂花村</t>
  </si>
  <si>
    <t>庙儿湾至蒲家湾、9组周家湾至四垭口新建及硬化道路0.55公里（3.5*0.2）</t>
  </si>
  <si>
    <t>赵家镇高码头村入户路硬化</t>
  </si>
  <si>
    <t>赵家镇高码头村</t>
  </si>
  <si>
    <t>6组入户路硬化1公里（3.5*0.2）</t>
  </si>
  <si>
    <t>赵家镇芦山村道路硬化</t>
  </si>
  <si>
    <t>赵家镇芦山村</t>
  </si>
  <si>
    <t>6组道路硬化0.43公里（3.5*0.2）</t>
  </si>
  <si>
    <t>赵家镇石垭村道路建设</t>
  </si>
  <si>
    <t>赵家镇石垭村</t>
  </si>
  <si>
    <t>1.石垭村何家丫口至石板梁新建及硬化长1000米，宽4.5米，厚0.2，2.石垭村石丫口到何家丫口加宽及硬化长3000米，宽1米，厚0.2米，  3.石垭村石丫口到何家丫口硬化长3000米，宽4.5米，厚0.2米</t>
  </si>
  <si>
    <t>福善镇桥亭村道路建设项目</t>
  </si>
  <si>
    <t>福善镇桥亭村</t>
  </si>
  <si>
    <t>1、4、7、9组硬化道路1.59公里（3.5*0.2）</t>
  </si>
  <si>
    <t>石桥镇云木寨村道路硬化</t>
  </si>
  <si>
    <t>石桥镇云木寨村</t>
  </si>
  <si>
    <t>道路硬化 0.30公里（3.5*0.2）（堡坎长30米，高4.5米，宽1米135立方）</t>
  </si>
  <si>
    <t>管村镇龙登村硬化道路</t>
  </si>
  <si>
    <t>硬化道路0.835公里（3.5*0.2）</t>
  </si>
  <si>
    <t>大堰镇卢岗村道路硬化</t>
  </si>
  <si>
    <t>大堰镇卢岗村</t>
  </si>
  <si>
    <t>3社，11社道路硬化2.3公里（3.5*0.2；含5个错车道）</t>
  </si>
  <si>
    <t>大堰镇金黄村道路硬化</t>
  </si>
  <si>
    <t>大堰镇金黄村</t>
  </si>
  <si>
    <t>12社道路硬化0.75公里（3.5*0.2）</t>
  </si>
  <si>
    <t>大堰镇铁山村道路硬化</t>
  </si>
  <si>
    <t>大堰镇铁山村
（原双井村）</t>
  </si>
  <si>
    <t>7社，10社道路硬化2.3公里（3.5*0.2）（含5个错车道）</t>
  </si>
  <si>
    <t>大堰镇铁山村产业路</t>
  </si>
  <si>
    <t>大堰镇铁山村</t>
  </si>
  <si>
    <t>3、25、31组产业路硬化1.92公里（3.5*0.2）</t>
  </si>
  <si>
    <t>万家镇高坎子道路建设</t>
  </si>
  <si>
    <t>万家镇高坎子村</t>
  </si>
  <si>
    <t>邓家院子至毛家河桥边新建毛路0.3公里、宽4米；矮子桥至黄家院子道路硬化道路长0.15公里（3*0.2）</t>
  </si>
  <si>
    <t>赵家镇伍龙寺村道路建设</t>
  </si>
  <si>
    <t>赵家镇伍龙寺村</t>
  </si>
  <si>
    <t>11社庙梁上至沟尾子硬化2.5公里（3.5*0.2包括路基部分、路面部分和其他附属工程）</t>
  </si>
  <si>
    <t>省级财政专项扶贫资金（支援不发达地区发展资金）</t>
  </si>
  <si>
    <t>达川区民宗局</t>
  </si>
  <si>
    <t>安仁金鸡村产业路</t>
  </si>
  <si>
    <t>安仁金鸡村</t>
  </si>
  <si>
    <t>机耕道3米宽1120米（3.0.2）</t>
  </si>
  <si>
    <t>省级农田建设资金</t>
  </si>
  <si>
    <t>达川区农业农村局</t>
  </si>
  <si>
    <t>石桥镇瓦石坪村产业路新建工程</t>
  </si>
  <si>
    <t>石桥镇瓦石坪村3社</t>
  </si>
  <si>
    <t>新建水泥路2.3公里（3.5*0.2）</t>
  </si>
  <si>
    <t>石桥镇库楼营村产业路新建工程</t>
  </si>
  <si>
    <t>新建水泥路1.7公里（3.5*0.2）</t>
  </si>
  <si>
    <t>石桥镇冯家庙村产业路新建工程</t>
  </si>
  <si>
    <t>赵家弯赵贤住房前至石桥镇复兴村六组郭家大院</t>
  </si>
  <si>
    <t>新建水泥路2.2公里（3.5*0.2）</t>
  </si>
  <si>
    <t>石桥镇松树梁村产业路新建工程</t>
  </si>
  <si>
    <t>4社至平昌联网路</t>
  </si>
  <si>
    <t>新建水泥路1.6公里（3.5*0.2）</t>
  </si>
  <si>
    <t>7社菜籽沟至杨家扁彭显兰处</t>
  </si>
  <si>
    <t>石桥镇鲁家坪村产业路新建工程</t>
  </si>
  <si>
    <t>5组吴家大院至6组吴家小院、高家沟桥至6组田红院坝</t>
  </si>
  <si>
    <t>新建水泥路2.5公里（4.5*0.2）</t>
  </si>
  <si>
    <t>石桥镇威武寨村产业路新建工程</t>
  </si>
  <si>
    <t>8组至永进乡家兴寺</t>
  </si>
  <si>
    <t>新建水泥路1.8公里（4.5*0.2）</t>
  </si>
  <si>
    <t>石桥镇桥梁村产业路新建工程</t>
  </si>
  <si>
    <t>1组至6组（含2组4组）</t>
  </si>
  <si>
    <t>新建水泥路3.5公里（3.5*0.2）</t>
  </si>
  <si>
    <t>米城乡尖山庙村产业路新建工程</t>
  </si>
  <si>
    <t>米城乡尖山庙村</t>
  </si>
  <si>
    <t>新建水泥路2.0公里（4.5*0.2）</t>
  </si>
  <si>
    <t>米城乡福圣村产业路新建工程</t>
  </si>
  <si>
    <t>新建水泥路2.5公里（3.5*0.2）</t>
  </si>
  <si>
    <t>米城乡先进村产业路新建工程</t>
  </si>
  <si>
    <t>县道S14至三组腾骏生态农业区</t>
  </si>
  <si>
    <t>新建水泥路2公里（3.5*0.2）</t>
  </si>
  <si>
    <t>米城乡米城社区（原吴家营村）道路硬化</t>
  </si>
  <si>
    <t>米城乡米城社区（原吴家营村）</t>
  </si>
  <si>
    <t>道路硬化2.3公里（3*0.2）</t>
  </si>
  <si>
    <t>河市镇金河村产业路新建工程</t>
  </si>
  <si>
    <t>河市镇金河村2社</t>
  </si>
  <si>
    <t>河市镇金星村产业路新建工程</t>
  </si>
  <si>
    <t>河市镇金星村1社、2社、3社、4社、8社、10社</t>
  </si>
  <si>
    <t>河市镇新陶村产业路新建工程</t>
  </si>
  <si>
    <t>5社至10社</t>
  </si>
  <si>
    <t>新建水泥路4公里（3.5*0.2）</t>
  </si>
  <si>
    <t>堡子镇杨家扁村产业路新建工程</t>
  </si>
  <si>
    <t>堡子镇杨家扁村4-9社</t>
  </si>
  <si>
    <t>新建水泥路2.0公里（3.5*0.2）</t>
  </si>
  <si>
    <t>虎让乡玉皇村产业路新建工程</t>
  </si>
  <si>
    <t>虎让乡玉皇村3社</t>
  </si>
  <si>
    <t>新建水泥路0.5公里（3.5*0.2）</t>
  </si>
  <si>
    <t>虎让乡团宝村产业路新建工程</t>
  </si>
  <si>
    <t>马鞍山一社至团宝村一社</t>
  </si>
  <si>
    <t>新建水泥路2公里（4.5*0.2）</t>
  </si>
  <si>
    <t>百节镇赵家坝村产业路新建工程</t>
  </si>
  <si>
    <t>厂沟里至乌梅山大道</t>
  </si>
  <si>
    <t>新建水泥路1公里（3.5*0.2）</t>
  </si>
  <si>
    <t>百节镇双石坝村产业路新建工程</t>
  </si>
  <si>
    <t>新建水泥路2.3公里（8组大田鱼池至肖家湾合作社，蒙子垭豁至岳家河边、邓家河边至三湾3.5*0.2）</t>
  </si>
  <si>
    <t>管村镇二尖村产业路新建工程</t>
  </si>
  <si>
    <t>11社月家边至五家沟、4社棘塘安至磨门口</t>
  </si>
  <si>
    <t>新建宽水泥路1.35公里（3.5*0.2）</t>
  </si>
  <si>
    <t>金垭镇塔光村产业路新建工程</t>
  </si>
  <si>
    <t>塔光村</t>
  </si>
  <si>
    <t>新建水泥路1.3公里（3.5*0.2），其中：1组鸭嘴田至月耳岩0.55公里，5组峡口至2组园洞子0.75公里</t>
  </si>
  <si>
    <t>金垭镇金山村产业路新建工程</t>
  </si>
  <si>
    <t>4社至14社双土地</t>
  </si>
  <si>
    <t>罐子镇峰顶山村产业路新建工程</t>
  </si>
  <si>
    <t>2组岩尾巴至庙子山</t>
  </si>
  <si>
    <t>新建水泥路1.3公里（3.5*0.2）</t>
  </si>
  <si>
    <t>罐子镇斑竹园村产业路新建工程</t>
  </si>
  <si>
    <t>2组白阴沟至坟嘴、4组毛家坝至水口湾</t>
  </si>
  <si>
    <t>罐子镇（三顶罐村）产业路新建工程</t>
  </si>
  <si>
    <t>王守财房子至三顶罐桥、吴学伟房子至大石盘</t>
  </si>
  <si>
    <t>新建水泥路1.33公里（3.5*0.2）</t>
  </si>
  <si>
    <t>陈家乡跑马坪村产业路新建工程</t>
  </si>
  <si>
    <t>3、4社道路</t>
  </si>
  <si>
    <t>新建水泥路5公里（3.5*0.2）</t>
  </si>
  <si>
    <t>亭子镇天进村产业路新建工程</t>
  </si>
  <si>
    <t>8组万向玉屋旁至石德秀屋旁</t>
  </si>
  <si>
    <t>新建水泥路0.4公里（3.5*0.2）</t>
  </si>
  <si>
    <t>亭子镇花元村产业路新建工程</t>
  </si>
  <si>
    <t>亭子镇花元村</t>
  </si>
  <si>
    <t>新建水泥路2.01公里（白志平屋前至魏伦才屋前、罗升凤屋旁至1队王世贵屋前、四组卫其映屋前至卫精贵地坝、九组堰塘边至王益高屋前4.5*0.2）</t>
  </si>
  <si>
    <t>亭子镇燕窝岩村产业路新建工程</t>
  </si>
  <si>
    <t>1组至5组产业路</t>
  </si>
  <si>
    <t>新建水泥路3.0公里（3.5*0.2）</t>
  </si>
  <si>
    <t>龙会乡花石岩村产业路新建工程</t>
  </si>
  <si>
    <t>陈家扁至华道观</t>
  </si>
  <si>
    <t>南岳镇板桥村产业路新建工程</t>
  </si>
  <si>
    <t>南岳镇板桥村</t>
  </si>
  <si>
    <t>新建水泥路2.21公里（板桥3社吴家院子至2社吴家大院、板桥3社莫家院子至草树田、板桥3社吴家院子至排路1社李家大院、李家垭口至吴家后院、李家垭口至刘家院子。3.5*0.2）</t>
  </si>
  <si>
    <t>南岳镇水河村产业路新建工程</t>
  </si>
  <si>
    <t>谢家河边至郑一远房后</t>
  </si>
  <si>
    <t>新建水泥路1.4公里（3.5*0.2）</t>
  </si>
  <si>
    <t>石梯镇天生桥村产业路新建工程</t>
  </si>
  <si>
    <t>3社罗家沟至桥东村1社砂石场</t>
  </si>
  <si>
    <t>石梯镇桥东村产业路新建工程</t>
  </si>
  <si>
    <t>1组砂石场至火地湾</t>
  </si>
  <si>
    <t>平滩镇桥梁石村产业路新建工程</t>
  </si>
  <si>
    <t>偏岩子至桥儿沟、付顺翠房边</t>
  </si>
  <si>
    <t>新建水泥路1.517公里（3.5*0.2）</t>
  </si>
  <si>
    <t>平滩镇金鼓村产业路新建工程</t>
  </si>
  <si>
    <t>金鼓村至桥沟</t>
  </si>
  <si>
    <t>新建水泥路0.27公里（3.5*0.2）</t>
  </si>
  <si>
    <t>平滩镇石峰村产业路新建工程</t>
  </si>
  <si>
    <t>5组</t>
  </si>
  <si>
    <t>花红乡万家寨村产业路新建工程</t>
  </si>
  <si>
    <t>王仁学房侧至康养中心林场</t>
  </si>
  <si>
    <t>新建水泥路1.3公里（4.5*0.2）</t>
  </si>
  <si>
    <t>檀木镇石和尚村产业路新建工程</t>
  </si>
  <si>
    <t>檀木镇石和尚村</t>
  </si>
  <si>
    <t>新建水泥路2.69公里（麻开公路口至大岩口、一中弯路口至王云处、一中弯路口至偏岩子桥、陈兵家路口至阴子岩、偏岩子至夏队长路段、偏岩子至陈远均路段、偏岩子至庙边路段，3.5*0.2）</t>
  </si>
  <si>
    <t>明月江街道太平村产业路新建工程</t>
  </si>
  <si>
    <t>明月江街道太平村</t>
  </si>
  <si>
    <t>新建水泥路2.0公里（1组李祥荣处至太平村10组高有均处、合力水库至苏启斌处、张进明至李化开处，3.5*0.2）</t>
  </si>
  <si>
    <t>赵固镇庙安村产业路新建工程</t>
  </si>
  <si>
    <t>庙安村</t>
  </si>
  <si>
    <t>1组新建水泥路0.239公里（3.5*0.2）</t>
  </si>
  <si>
    <t>渡市镇乐家坝村产业路新建工程</t>
  </si>
  <si>
    <t>6组至江木路</t>
  </si>
  <si>
    <t>新建水泥路0.2公里（4.5*0.2）</t>
  </si>
  <si>
    <t>大树镇碑垭口村产业路新建工程</t>
  </si>
  <si>
    <t>1组王友钊至10组</t>
  </si>
  <si>
    <t>木头乡新安村产业路新建工程</t>
  </si>
  <si>
    <t>新安村</t>
  </si>
  <si>
    <t>1组古坟梁至高峡村6组新建水泥路1.0公里（4.5*0.2）</t>
  </si>
  <si>
    <t>桥湾镇隧洞村产业路新建工程</t>
  </si>
  <si>
    <t>隧洞村</t>
  </si>
  <si>
    <t>2、3、5组新建水泥路3.0公里（3.5*0.2）</t>
  </si>
  <si>
    <t>何家村7组道路硬化</t>
  </si>
  <si>
    <t>斌郎街道何家村</t>
  </si>
  <si>
    <r>
      <rPr>
        <sz val="8"/>
        <rFont val="宋体"/>
        <charset val="134"/>
      </rPr>
      <t>宋家湾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柿花园安置点硬化道路c30标准长</t>
    </r>
    <r>
      <rPr>
        <sz val="8"/>
        <rFont val="Times New Roman"/>
        <charset val="134"/>
      </rPr>
      <t>160*4.5*0.2</t>
    </r>
  </si>
  <si>
    <t>高新区住建分局</t>
  </si>
  <si>
    <t>红花村2组道路硬化</t>
  </si>
  <si>
    <t>斌郎街道红花村</t>
  </si>
  <si>
    <r>
      <rPr>
        <sz val="8"/>
        <rFont val="宋体"/>
        <charset val="0"/>
      </rPr>
      <t>硬化道路</t>
    </r>
    <r>
      <rPr>
        <sz val="8"/>
        <rFont val="Times New Roman"/>
        <charset val="0"/>
      </rPr>
      <t>c30</t>
    </r>
    <r>
      <rPr>
        <sz val="8"/>
        <rFont val="宋体"/>
        <charset val="0"/>
      </rPr>
      <t>标准长</t>
    </r>
    <r>
      <rPr>
        <sz val="8"/>
        <rFont val="Times New Roman"/>
        <charset val="0"/>
      </rPr>
      <t>1850*4.5*0.2</t>
    </r>
    <r>
      <rPr>
        <sz val="8"/>
        <rFont val="宋体"/>
        <charset val="0"/>
      </rPr>
      <t>，涵洞</t>
    </r>
    <r>
      <rPr>
        <sz val="8"/>
        <rFont val="Times New Roman"/>
        <charset val="0"/>
      </rPr>
      <t>8</t>
    </r>
    <r>
      <rPr>
        <sz val="8"/>
        <rFont val="宋体"/>
        <charset val="0"/>
      </rPr>
      <t>座及</t>
    </r>
    <r>
      <rPr>
        <sz val="8"/>
        <rFont val="Times New Roman"/>
        <charset val="0"/>
      </rPr>
      <t>28</t>
    </r>
    <r>
      <rPr>
        <sz val="8"/>
        <rFont val="宋体"/>
        <charset val="0"/>
      </rPr>
      <t>米堡坎建设</t>
    </r>
  </si>
  <si>
    <t>郑家村3组道路硬化</t>
  </si>
  <si>
    <t>斌郎街道郑家村</t>
  </si>
  <si>
    <r>
      <rPr>
        <sz val="8"/>
        <rFont val="宋体"/>
        <charset val="134"/>
      </rPr>
      <t>硬化道路c30标准长</t>
    </r>
    <r>
      <rPr>
        <sz val="8"/>
        <rFont val="Times New Roman"/>
        <charset val="0"/>
      </rPr>
      <t>413*3.5*0.2</t>
    </r>
  </si>
  <si>
    <t>烟山村3、4组道路硬化</t>
  </si>
  <si>
    <t>斌郎街道烟山村</t>
  </si>
  <si>
    <t>4组铁厂湾654米、军事化296米，3组松树包150米，硬化道路c30标准全长1100*3.5*0.2，垫层、错车道及涵管建设等</t>
  </si>
  <si>
    <t>许家村组道路硬化</t>
  </si>
  <si>
    <t>斌郎街道许家村</t>
  </si>
  <si>
    <t>5组许家坡406米、6组丁家坡113米、8组万宁宫下102米、3组尖石坡1100米，c30标准全长1720*3.5*0.2米，错车道5处及垫层等。</t>
  </si>
  <si>
    <t>金龙村8、9、12组道路硬化</t>
  </si>
  <si>
    <t>斌郎街道金龙村</t>
  </si>
  <si>
    <t>公路硬化c30标准长1680*3.5*0.2，垫层、错车道4处、涵管及堡坎建设等</t>
  </si>
  <si>
    <t>中河村4、6、7组道路硬化</t>
  </si>
  <si>
    <t>幺塘乡中河村</t>
  </si>
  <si>
    <r>
      <rPr>
        <sz val="8"/>
        <rFont val="宋体"/>
        <charset val="134"/>
      </rPr>
      <t>硬化c30标准长</t>
    </r>
    <r>
      <rPr>
        <sz val="8"/>
        <rFont val="Times New Roman"/>
        <charset val="0"/>
      </rPr>
      <t>1200*3.5*0.2</t>
    </r>
    <r>
      <rPr>
        <sz val="8"/>
        <rFont val="宋体"/>
        <charset val="134"/>
      </rPr>
      <t>，错车道及涵管建设等</t>
    </r>
  </si>
  <si>
    <t>中河村4、7组道路硬化</t>
  </si>
  <si>
    <t>硬化c30标准长1200*3.5*0.2，错车道及涵管建设等。</t>
  </si>
  <si>
    <t>中河村入户路</t>
  </si>
  <si>
    <t>青石板入户路2公里</t>
  </si>
  <si>
    <r>
      <rPr>
        <sz val="8"/>
        <rFont val="宋体"/>
        <charset val="134"/>
      </rPr>
      <t>按照设计</t>
    </r>
  </si>
  <si>
    <t>平洞村3组道路硬化</t>
  </si>
  <si>
    <t>幺塘乡平洞村</t>
  </si>
  <si>
    <t>硬化c30标准长165*3.5*0.2，与4组交叉处改弯15*3.5**0.2*</t>
  </si>
  <si>
    <t>断桥村8组道路硬化</t>
  </si>
  <si>
    <t>幺塘乡断桥村</t>
  </si>
  <si>
    <r>
      <rPr>
        <sz val="8"/>
        <rFont val="宋体"/>
        <charset val="134"/>
      </rPr>
      <t>硬化c30标准长700</t>
    </r>
    <r>
      <rPr>
        <sz val="8"/>
        <rFont val="Times New Roman"/>
        <charset val="0"/>
      </rPr>
      <t>*3.5*0.2</t>
    </r>
    <r>
      <rPr>
        <sz val="8"/>
        <rFont val="宋体"/>
        <charset val="134"/>
      </rPr>
      <t>，错车道建设等</t>
    </r>
  </si>
  <si>
    <t>辉山村7组道路硬化</t>
  </si>
  <si>
    <t>幺塘乡辉山村</t>
  </si>
  <si>
    <t>北坪村3组产业路</t>
  </si>
  <si>
    <t>幺塘乡北坪村</t>
  </si>
  <si>
    <r>
      <rPr>
        <sz val="8"/>
        <rFont val="宋体"/>
        <charset val="134"/>
      </rPr>
      <t>花椒基地内产业路硬化</t>
    </r>
    <r>
      <rPr>
        <sz val="8"/>
        <rFont val="Times New Roman"/>
        <charset val="0"/>
      </rPr>
      <t>c30</t>
    </r>
    <r>
      <rPr>
        <sz val="8"/>
        <rFont val="宋体"/>
        <charset val="134"/>
      </rPr>
      <t>标准，双耳梁段7</t>
    </r>
    <r>
      <rPr>
        <sz val="8"/>
        <rFont val="Times New Roman"/>
        <charset val="0"/>
      </rPr>
      <t>00*3*0.2</t>
    </r>
    <r>
      <rPr>
        <sz val="8"/>
        <rFont val="宋体"/>
        <charset val="134"/>
      </rPr>
      <t>、红豆梁段700*3*0.2、错车道5个。</t>
    </r>
  </si>
  <si>
    <t>烟山村3组清池苗木产业路</t>
  </si>
  <si>
    <t>道路硬化长1500米、宽3米、厚0.2米。</t>
  </si>
  <si>
    <t>金龙村4、5组蛙场产业路</t>
  </si>
  <si>
    <t>新硬化c25产业路2.2公里，宽3米，厚0.15米</t>
  </si>
  <si>
    <t>北坪村1、2组道路硬化</t>
  </si>
  <si>
    <t>1社旧湾梁新硬化0.11公里（4*0.2）,堡坎长20米*高5米*宽0.6米。2社锅井湾花椒基地硬化长0.48公里（3*0.2）及2个错车道</t>
  </si>
  <si>
    <t>后河村6、7、9组道路改建</t>
  </si>
  <si>
    <t>幺塘乡后河村</t>
  </si>
  <si>
    <t>改建2.3公里*3.5米*0.2米的村道公路</t>
  </si>
  <si>
    <t>二郎社区2社道路硬化</t>
  </si>
  <si>
    <t>斌郎街道二郎社区</t>
  </si>
  <si>
    <t>硬化c30标准道路长245米*宽3米*厚0.2米及会车道2个。</t>
  </si>
  <si>
    <t>石沟村1社道路硬化</t>
  </si>
  <si>
    <t>斌郎街道石沟村</t>
  </si>
  <si>
    <t>长535米*宽4.5米*厚0.2米；长90米*宽3米*厚0.2米。</t>
  </si>
  <si>
    <t>平洞村6社道路硬化</t>
  </si>
  <si>
    <t>硬化c30标准道路长645米*3.5米宽*0.2米的，修建堡坎长10米*均宽1.2米*高3.8米的堡坎。</t>
  </si>
  <si>
    <t>2018年度断桥村2社道路硬化下欠</t>
  </si>
  <si>
    <t>硬化700米，宽3.5米，厚0.2米</t>
  </si>
  <si>
    <t>2018年赵家村2组公路硬化</t>
  </si>
  <si>
    <t>斌郎街道赵家村</t>
  </si>
  <si>
    <t>硬化公路400米，宽3米、厚0.2米</t>
  </si>
  <si>
    <r>
      <rPr>
        <sz val="8"/>
        <rFont val="Times New Roman"/>
        <charset val="134"/>
      </rPr>
      <t>2018</t>
    </r>
    <r>
      <rPr>
        <sz val="8"/>
        <rFont val="宋体"/>
        <charset val="134"/>
      </rPr>
      <t>年度平洞村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社道硬化下欠</t>
    </r>
  </si>
  <si>
    <t>硬化600米，宽3.5米，厚0.2米</t>
  </si>
  <si>
    <r>
      <rPr>
        <sz val="8"/>
        <rFont val="Times New Roman"/>
        <charset val="134"/>
      </rPr>
      <t>2018</t>
    </r>
    <r>
      <rPr>
        <sz val="8"/>
        <rFont val="宋体"/>
        <charset val="134"/>
      </rPr>
      <t>年中河村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社道路改扩建及硬化下欠</t>
    </r>
  </si>
  <si>
    <t>硬化500米，宽3.5米，厚0.2米</t>
  </si>
  <si>
    <t>3.生产便民道</t>
  </si>
  <si>
    <t>安仁乡长石板村修建生产便道</t>
  </si>
  <si>
    <t>1、4、8、9、10修建生产便道1.25公里（1.5*0.1）</t>
  </si>
  <si>
    <t>C20</t>
  </si>
  <si>
    <t>石板镇铜坪村新修硬化生产路</t>
  </si>
  <si>
    <t>石板镇铜坪村</t>
  </si>
  <si>
    <t>2组新修及硬化生产路2.75公里（其中：2公里2*0.15，0.75公里3*0.2）</t>
  </si>
  <si>
    <t>百节镇交通村新建产业路</t>
  </si>
  <si>
    <t>百节镇交通村</t>
  </si>
  <si>
    <t>5组新建产业路硬化1.8公里（1.5*0.1）</t>
  </si>
  <si>
    <t>平滩镇铁锁桥村新建产业路</t>
  </si>
  <si>
    <t>平滩镇铁锁桥村</t>
  </si>
  <si>
    <t>柏树湾至龙长沟、墩子河至下坝、付达宣门口至大沟产业路新挖毛坯2公里（2.5）并硬化1.6公里（2*0.15）；</t>
  </si>
  <si>
    <t>石桥镇百胜村
新建产业路</t>
  </si>
  <si>
    <t>石桥镇百胜村</t>
  </si>
  <si>
    <t>5组至蒲家沟至梁家沟生产路1公里（1.5*0.1）</t>
  </si>
  <si>
    <t>赵家镇桂花村新建产业路</t>
  </si>
  <si>
    <t>2组至陡梯子至周家梁修建生产便道1.47公里（1.5*0.15）</t>
  </si>
  <si>
    <t>麻柳镇梁家坝村生产路</t>
  </si>
  <si>
    <t>麻柳镇梁家坝村</t>
  </si>
  <si>
    <t>6.9公里（2*0.15）</t>
  </si>
  <si>
    <t>安仁乡米坊村新修硬化生产路</t>
  </si>
  <si>
    <t>安仁乡米坊村</t>
  </si>
  <si>
    <t>新建生产便民道1.33公里（1.5*0.1）</t>
  </si>
  <si>
    <t>百节镇肖家村新修硬化生产路</t>
  </si>
  <si>
    <t>百节镇肖家村</t>
  </si>
  <si>
    <t>生产便民道1.12公里（2.0*0.15）</t>
  </si>
  <si>
    <t>罐子镇和平村基础设施建设</t>
  </si>
  <si>
    <t>6组新建一座便民桥（长15米，宽1.8米）；新建便民路0.1公里（1*0.1）</t>
  </si>
  <si>
    <r>
      <rPr>
        <sz val="8"/>
        <color rgb="FF000000"/>
        <rFont val="宋体"/>
        <charset val="134"/>
      </rPr>
      <t>按相关行业标准执行</t>
    </r>
  </si>
  <si>
    <t>大树镇石锣村新建硬化便民路</t>
  </si>
  <si>
    <t>大树镇石锣村</t>
  </si>
  <si>
    <t>新建硬化便民路0.8公里（1.5*0.15；吴应明处至横沟回里）</t>
  </si>
  <si>
    <t>管村镇生产便民道</t>
  </si>
  <si>
    <t>管村镇蹇坝村（酒厂岩基地）</t>
  </si>
  <si>
    <t>新建并硬化生产便民道0.5公里，观景亭连接生产便民路游步道（1.5*0.1）,c20</t>
  </si>
  <si>
    <t>金垭镇金牛村生产便民道</t>
  </si>
  <si>
    <t>新建并硬化生产便民路1公里（1.5*0.1，C15）</t>
  </si>
  <si>
    <t>安仁乡金鸡村生产便民道</t>
  </si>
  <si>
    <t>安仁乡金鸡村</t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</si>
  <si>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米宽生产便民道</t>
    </r>
    <r>
      <rPr>
        <sz val="8"/>
        <rFont val="Times New Roman"/>
        <charset val="134"/>
      </rPr>
      <t>1.858</t>
    </r>
    <r>
      <rPr>
        <sz val="8"/>
        <rFont val="宋体"/>
        <charset val="134"/>
      </rPr>
      <t>公里（</t>
    </r>
    <r>
      <rPr>
        <sz val="8"/>
        <rFont val="Times New Roman"/>
        <charset val="134"/>
      </rPr>
      <t>2*0.15</t>
    </r>
    <r>
      <rPr>
        <sz val="8"/>
        <rFont val="宋体"/>
        <charset val="134"/>
      </rPr>
      <t>）</t>
    </r>
  </si>
  <si>
    <t>安仁龙头桥村生产便民道</t>
  </si>
  <si>
    <t>安仁龙头桥村</t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</si>
  <si>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米宽生产便民道</t>
    </r>
    <r>
      <rPr>
        <sz val="8"/>
        <rFont val="Times New Roman"/>
        <charset val="134"/>
      </rPr>
      <t>1.841</t>
    </r>
    <r>
      <rPr>
        <sz val="8"/>
        <rFont val="宋体"/>
        <charset val="134"/>
      </rPr>
      <t>公里（2*0.15）</t>
    </r>
  </si>
  <si>
    <t>4.桥梁</t>
  </si>
  <si>
    <t>大树镇华阳村新建桥梁</t>
  </si>
  <si>
    <t>大树镇华阳村</t>
  </si>
  <si>
    <t>2组新建桥梁1座</t>
  </si>
  <si>
    <t>景市镇响水洞村新建桥梁</t>
  </si>
  <si>
    <t>景市镇响水洞村</t>
  </si>
  <si>
    <t>7组桥梁建设（桥面长9米、宽4米）</t>
  </si>
  <si>
    <t>赵固镇磨滩河村硬化道路</t>
  </si>
  <si>
    <t>赵固镇磨滩河村</t>
  </si>
  <si>
    <t>整治滚水桥一座</t>
  </si>
  <si>
    <t>明月江红岩村桥梁加宽</t>
  </si>
  <si>
    <t>加宽桥一座（长12米×宽4米）</t>
  </si>
  <si>
    <r>
      <rPr>
        <sz val="8"/>
        <color rgb="FF000000"/>
        <rFont val="宋体"/>
        <charset val="134"/>
      </rPr>
      <t>按照设计</t>
    </r>
  </si>
  <si>
    <t>中河村4、6组桥梁建设</t>
  </si>
  <si>
    <t>通车桥一座</t>
  </si>
  <si>
    <t>红花村人行索桥</t>
  </si>
  <si>
    <t>长100米、宽2米索道，两岸索桩钢筋混凝土两座，两岸引路宽2米、长50米。</t>
  </si>
  <si>
    <t>区级财政专项扶贫资金100万；省级财政专项扶贫资金32万：省级农村综合改革转移支付10万</t>
  </si>
  <si>
    <t>后河村李家沟桥梁建设</t>
  </si>
  <si>
    <t>新建长11米宽2米的人行桥</t>
  </si>
  <si>
    <t>后河村4、5组联网桥</t>
  </si>
  <si>
    <t>连社修建长27米宽4米的桥梁1座，硬化长260米*宽4.5米*厚0.2米</t>
  </si>
  <si>
    <t>区级财政专项扶贫资金54万；省级财政专项扶贫资金15万。</t>
  </si>
  <si>
    <t>5.农村公路安保工程</t>
  </si>
  <si>
    <t>店子村村道防护设施</t>
  </si>
  <si>
    <t>斌郎街道店子村</t>
  </si>
  <si>
    <t>C型波形防护栏400米</t>
  </si>
  <si>
    <t>6.道路加宽</t>
  </si>
  <si>
    <t>麻柳镇三清庙村加宽社道</t>
  </si>
  <si>
    <t>麻柳镇三清庙村</t>
  </si>
  <si>
    <t>3组加宽社道0.7公里（1.5*0.2）</t>
  </si>
  <si>
    <t>河市镇成都村村组道窄改宽</t>
  </si>
  <si>
    <t>河市镇成都村</t>
  </si>
  <si>
    <t>大坪上至荷花池村组道窄改宽1.42公里（1.5*0.2）</t>
  </si>
  <si>
    <t>双庙镇茶园村道路加宽</t>
  </si>
  <si>
    <t>双庙镇茶园村</t>
  </si>
  <si>
    <t>9至2组道路加宽4公里（1*0.2）</t>
  </si>
  <si>
    <t>渡市镇高均坪村村组道窄改宽</t>
  </si>
  <si>
    <t>渡市镇高均坪村</t>
  </si>
  <si>
    <t>村组道窄改宽3公里（1.5*0.2）</t>
  </si>
  <si>
    <t>堡子镇杨家扁村加宽维修工程</t>
  </si>
  <si>
    <t>杨家扁老学校至松树店村办公室</t>
  </si>
  <si>
    <t>加宽1.5米的长2.3公里，路面修复1950平方米、厚0.2米</t>
  </si>
  <si>
    <t>石桥镇洛车社区道路加宽</t>
  </si>
  <si>
    <t>石桥镇洛车社区（原虎盘山村）</t>
  </si>
  <si>
    <t>道路加宽2公里（1*0.2）</t>
  </si>
  <si>
    <t>桥湾镇瑶坪村道路加宽</t>
  </si>
  <si>
    <t>桥湾镇瑶坪村</t>
  </si>
  <si>
    <t>道路加宽6.3公里加宽1米，路面修复1500平方米和安装波形护栏5500米</t>
  </si>
  <si>
    <t>安仁乡米坊村道路加宽</t>
  </si>
  <si>
    <t>道路加宽长1公里，宽1.5米，厚0.2米（含挖方和填方）。</t>
  </si>
  <si>
    <t>杨才林至村办公室道路加宽0.23公里（2.5*0.2）</t>
  </si>
  <si>
    <t>道路加宽长0.48公里（蔡友淑门口至曹门院子0.28公里、蔡家坡新村聚居点至肖家大院0.2公里，1.5*0.2）</t>
  </si>
  <si>
    <t>7.修建堡坎</t>
  </si>
  <si>
    <t>万家镇黄家沟道路堡坎</t>
  </si>
  <si>
    <t>万家镇黄家沟</t>
  </si>
  <si>
    <t>1组至7组道路堡坎（0.07*12.*4.5）</t>
  </si>
  <si>
    <t>石桥镇高顶子村堡坎建设</t>
  </si>
  <si>
    <t>石桥镇高顶子村</t>
  </si>
  <si>
    <t>堡坎两处（6-7社背岩新建道路处，祠堂新建道路处共150立方）</t>
  </si>
  <si>
    <t>后河村堡坎建设</t>
  </si>
  <si>
    <t>修建长25米*高4米*均宽1.5的堡坎、粮站修建长7米*高4米*均宽1.5的堡坎、田家丫口修建长5米*高5米*均宽1.5的堡坎 ，共约200立方</t>
  </si>
  <si>
    <t>中和村修建村道堡坎</t>
  </si>
  <si>
    <t>堡坎长30米，高5米</t>
  </si>
  <si>
    <t>8、其他</t>
  </si>
  <si>
    <t>麻柳镇二龙庙村产业园基础设施</t>
  </si>
  <si>
    <t>麻柳镇二龙庙村</t>
  </si>
  <si>
    <t>2组产业园基础设施（1个坝子410平方米，2个堡坎15m*3m，67m*1.5m，80m青石栏杆）</t>
  </si>
  <si>
    <t>渡市镇金盘村道路维修</t>
  </si>
  <si>
    <t>渡市镇金盘村</t>
  </si>
  <si>
    <t>罐金路道路维修治理及滑坡治理3公里</t>
  </si>
  <si>
    <t>石桥镇姚坪村过境通村公路维修</t>
  </si>
  <si>
    <t>姚坪村</t>
  </si>
  <si>
    <t>维修面积6150平方米、厚0.2米</t>
  </si>
  <si>
    <t>石桥镇任家山村道路维修</t>
  </si>
  <si>
    <t>石桥镇任家山村</t>
  </si>
  <si>
    <t>4组村办公室至月耳田道路维修2.5公里</t>
  </si>
  <si>
    <t>石梯镇斗角村
维修社道</t>
  </si>
  <si>
    <t>石梯镇斗角村</t>
  </si>
  <si>
    <t>维修社道0.04公里（其中1社3*0.2是0.025公里，5社3.5*0.2是0.015公里)</t>
  </si>
  <si>
    <t xml:space="preserve"> 桥湾镇钟山村道路维修</t>
  </si>
  <si>
    <t xml:space="preserve"> 桥湾镇钟山村</t>
  </si>
  <si>
    <t>道路维修硬化0.07公里（3.5*0.2）（含堡坎162个立方）</t>
  </si>
  <si>
    <t>百节镇乌梅山村道路维修</t>
  </si>
  <si>
    <t>百节镇乌梅山村（原蔡家坡村）</t>
  </si>
  <si>
    <t>新建1处涵洞，维修并硬化道路0.12公里</t>
  </si>
  <si>
    <t>烟山村村道维修</t>
  </si>
  <si>
    <t>道公路维修加宽维修</t>
  </si>
  <si>
    <t>中河村村道维修</t>
  </si>
  <si>
    <t>村道维修</t>
  </si>
  <si>
    <t>2017年中河村村道公路维修整治工程下欠</t>
  </si>
  <si>
    <t>村道公路维修加宽</t>
  </si>
  <si>
    <t>锁口村公路维修</t>
  </si>
  <si>
    <t>幺塘乡锁口村</t>
  </si>
  <si>
    <t>水泥回填浇筑破损路面约600平方米，路面铺设厚0.06米玄武岩沥青</t>
  </si>
  <si>
    <t>区级财政专项扶贫资金10万；省级财政专项扶贫资金5万。</t>
  </si>
  <si>
    <t>郑家村村道维修</t>
  </si>
  <si>
    <t>修整治破损路面717平方米，涵管两处17米。</t>
  </si>
  <si>
    <r>
      <rPr>
        <sz val="8"/>
        <rFont val="Times New Roman"/>
        <charset val="134"/>
      </rPr>
      <t>7</t>
    </r>
    <r>
      <rPr>
        <sz val="8"/>
        <rFont val="宋体"/>
        <charset val="134"/>
      </rPr>
      <t>月底完工</t>
    </r>
  </si>
  <si>
    <t>区农村综合改革转移支付。</t>
  </si>
  <si>
    <t>8.1泥碎路</t>
  </si>
  <si>
    <t>百节镇肖家村新建泥碎路</t>
  </si>
  <si>
    <t>1、5组新建泥碎路1.55公里（宽5米）</t>
  </si>
  <si>
    <t>河市镇金河村拓宽改造道路</t>
  </si>
  <si>
    <t>大溪口至石拱门拓宽改造的道路全长2.5公里，拓宽部分的路面为泥碎路面或页岩路面。其中，1.5公里道路从3米拓宽至4.5米，1公里道路从3.5米拓宽至4.5米</t>
  </si>
  <si>
    <t>河市镇金星村新建泥碎路</t>
  </si>
  <si>
    <t>泥碎路2.66公里（5.5米宽，含毛坯）</t>
  </si>
  <si>
    <r>
      <rPr>
        <sz val="8"/>
        <rFont val="宋体"/>
        <charset val="134"/>
      </rPr>
      <t>按相关行业标准执行</t>
    </r>
  </si>
  <si>
    <t>郑家村4组新建碎片石路</t>
  </si>
  <si>
    <r>
      <rPr>
        <sz val="8"/>
        <rFont val="Times New Roman"/>
        <charset val="0"/>
      </rPr>
      <t>4</t>
    </r>
    <r>
      <rPr>
        <sz val="8"/>
        <rFont val="宋体"/>
        <charset val="0"/>
      </rPr>
      <t>组矿石场下公路桥</t>
    </r>
    <r>
      <rPr>
        <sz val="8"/>
        <rFont val="Times New Roman"/>
        <charset val="0"/>
      </rPr>
      <t>-</t>
    </r>
    <r>
      <rPr>
        <sz val="8"/>
        <rFont val="宋体"/>
        <charset val="0"/>
      </rPr>
      <t>杨华地坝边新建碎片石路长</t>
    </r>
    <r>
      <rPr>
        <sz val="8"/>
        <rFont val="Times New Roman"/>
        <charset val="0"/>
      </rPr>
      <t>0.543</t>
    </r>
    <r>
      <rPr>
        <sz val="8"/>
        <rFont val="宋体"/>
        <charset val="0"/>
      </rPr>
      <t>公里（</t>
    </r>
    <r>
      <rPr>
        <sz val="8"/>
        <rFont val="Times New Roman"/>
        <charset val="0"/>
      </rPr>
      <t>5*0.2</t>
    </r>
    <r>
      <rPr>
        <sz val="8"/>
        <rFont val="宋体"/>
        <charset val="0"/>
      </rPr>
      <t>）</t>
    </r>
  </si>
  <si>
    <r>
      <rPr>
        <sz val="8"/>
        <rFont val="宋体"/>
        <charset val="134"/>
      </rPr>
      <t>行业标准</t>
    </r>
  </si>
  <si>
    <t>8.2土坯路</t>
  </si>
  <si>
    <t>万家镇堰塘湾村新建路基</t>
  </si>
  <si>
    <t>6组至7组新建路基2.5公里（宽5米）</t>
  </si>
  <si>
    <t>大树镇九龙村产业毛坯路建设</t>
  </si>
  <si>
    <t>大树镇九龙村</t>
  </si>
  <si>
    <t>11组产业毛坯路建设0.2公里（水口山至温家门口，4米宽）</t>
  </si>
  <si>
    <t>大树镇长冲村产业毛坯路建设</t>
  </si>
  <si>
    <t>大树镇长冲村</t>
  </si>
  <si>
    <t>7组产业毛坯路1.36公里（4米宽）</t>
  </si>
  <si>
    <t>大树镇三燕村道路建设</t>
  </si>
  <si>
    <t>大树镇三燕村</t>
  </si>
  <si>
    <t>7、9、13组道路硬化1.86公里，其中：0.6公里（3.5*0.2），1.26公里（3*0.2）</t>
  </si>
  <si>
    <t>平滩镇碑垭口村新建毛坯路</t>
  </si>
  <si>
    <t>平滩镇碑垭口村</t>
  </si>
  <si>
    <t>乌梅基地新建毛坯路1.5公里（宽4.5）</t>
  </si>
  <si>
    <t>石桥镇包谷梁村土坯路</t>
  </si>
  <si>
    <t>石桥镇包谷梁村</t>
  </si>
  <si>
    <t>5、7、11社联网土坯路2公里（宽5米）</t>
  </si>
  <si>
    <t>景市镇厂子村毛坯生产路</t>
  </si>
  <si>
    <t>景市镇厂子村</t>
  </si>
  <si>
    <t>毛坯生产路6.5公里（宽3米、4.5公里，宽4米、2公里）</t>
  </si>
  <si>
    <t>（二）水利</t>
  </si>
  <si>
    <t>1.水利工程</t>
  </si>
  <si>
    <t>1.1河流治理</t>
  </si>
  <si>
    <t>平洞村2组河道整治</t>
  </si>
  <si>
    <r>
      <rPr>
        <sz val="8"/>
        <rFont val="宋体"/>
        <charset val="134"/>
      </rPr>
      <t>河道整治0.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公里（双面</t>
    </r>
    <r>
      <rPr>
        <sz val="8"/>
        <rFont val="Times New Roman"/>
        <charset val="134"/>
      </rPr>
      <t>300</t>
    </r>
    <r>
      <rPr>
        <sz val="8"/>
        <rFont val="宋体"/>
        <charset val="134"/>
      </rPr>
      <t>米）</t>
    </r>
  </si>
  <si>
    <r>
      <rPr>
        <sz val="8"/>
        <rFont val="宋体"/>
        <charset val="134"/>
      </rPr>
      <t>按规划设计图执行</t>
    </r>
  </si>
  <si>
    <t>高新区社会事业局</t>
  </si>
  <si>
    <t>平洞村4社河道整治</t>
  </si>
  <si>
    <r>
      <rPr>
        <sz val="8"/>
        <rFont val="宋体"/>
        <charset val="134"/>
      </rPr>
      <t>新建长0.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公里（宽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米</t>
    </r>
    <r>
      <rPr>
        <sz val="8"/>
        <rFont val="Times New Roman"/>
        <charset val="134"/>
      </rPr>
      <t>*</t>
    </r>
    <r>
      <rPr>
        <sz val="8"/>
        <rFont val="宋体"/>
        <charset val="134"/>
      </rPr>
      <t>高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米的河道堡坎）</t>
    </r>
  </si>
  <si>
    <t>1.2病险水库治理</t>
  </si>
  <si>
    <t>麻柳镇三清庙村青龙泉水库内坡整治</t>
  </si>
  <si>
    <t>青龙泉水库内坡整治（主埂采用C25混凝土现浇梯型墙护坡）</t>
  </si>
  <si>
    <t>唐家山水库整治</t>
  </si>
  <si>
    <t>斌郎街道石河村</t>
  </si>
  <si>
    <t>水库出险加固</t>
  </si>
  <si>
    <t>省级水利发展专项资金</t>
  </si>
  <si>
    <t>河二冲水库整治</t>
  </si>
  <si>
    <t>斌郎街道马坪村</t>
  </si>
  <si>
    <t>红星水库整治</t>
  </si>
  <si>
    <t>1.3整治山坪塘</t>
  </si>
  <si>
    <t>亭子镇燕窝岩村山坪塘整治</t>
  </si>
  <si>
    <t>亭子镇燕窝岩村</t>
  </si>
  <si>
    <t>4社山坪塘整治1口</t>
  </si>
  <si>
    <t>亭子镇明天村山坪塘整治</t>
  </si>
  <si>
    <t>亭子镇明天村</t>
  </si>
  <si>
    <t>山坪塘整治2口（9组、12组各1口）</t>
  </si>
  <si>
    <t>亭子镇胜利村山坪塘整治</t>
  </si>
  <si>
    <t>山坪塘整治2口（3，8组各1口）</t>
  </si>
  <si>
    <t>麻柳镇五码村山坪塘整治</t>
  </si>
  <si>
    <t>石坝庙、村办公室下方整治山坪塘2口（清淤、现浇重力式挡墙、现浇坝顶、新建溢洪道、下塘梯步、警示桩、放水设施、消力池等）</t>
  </si>
  <si>
    <t>麻柳镇万安寨村山坪塘整治</t>
  </si>
  <si>
    <t>麻柳镇万安寨村</t>
  </si>
  <si>
    <t>14组整治山坪塘1口（整治山坪塘1座，主要建设内容为清淤、现浇重力式挡墙、现浇坝顶、新建溢洪道、下塘梯步、警示桩、放水设施、消力池等）</t>
  </si>
  <si>
    <t>麻柳镇罗顶寨村山坪塘整治</t>
  </si>
  <si>
    <t>麻柳镇罗顶寨村</t>
  </si>
  <si>
    <t>1组烂泥沟整治山坪塘1口（清淤、现浇重力式挡墙、现浇坝顶、新建溢洪道、下塘梯步、警示桩、放水设施、消力池）</t>
  </si>
  <si>
    <t>麻柳镇深沟子村整治山坪塘</t>
  </si>
  <si>
    <t>麻柳镇深沟子村</t>
  </si>
  <si>
    <t>整治山坪塘2口(清淤、筑坝、现浇重力挡墙坝顶、新建溢洪道、下塘步梯、安全提示牌、防水设施）</t>
  </si>
  <si>
    <t>麻柳镇白岩村新建堰塘1口</t>
  </si>
  <si>
    <t>麻柳镇白岩村</t>
  </si>
  <si>
    <t>新建堰塘1口2500立方(土方开挖、清运、筑坝、现浇重力挡墙、坝顶、混凝土护坡、新建溢洪道、下塘步梯、安全护栏、防水设施）</t>
  </si>
  <si>
    <t>南岳镇印子村山坪塘整治</t>
  </si>
  <si>
    <t>南岳镇印子村</t>
  </si>
  <si>
    <t>7、10组整治山坪塘2口（7组筑堤硬化60米，高3米、清淤泄洪道等；10组硬化坝顶40米*2米、筑坝38米*高3米、清淤、泄洪道等）</t>
  </si>
  <si>
    <t>南岳镇玉祖村山坪塘整治</t>
  </si>
  <si>
    <t>整治山坪塘2口（5组筑堤硬化30米，高3米、宽1.5米、清淤泄洪道等；7组硬化堤坝60米*2米、筑坝38米*高3米、清淤、泄洪道等）</t>
  </si>
  <si>
    <t>石桥镇库楼营村山坪塘整治</t>
  </si>
  <si>
    <t>7组整治山坪塘1口（35米*25米5*3米等）</t>
  </si>
  <si>
    <t>百节镇工人村山坪塘整治</t>
  </si>
  <si>
    <t>1、5组整治山坪塘共2口（1组山坪塘大坝长44米，新建C20挡墙高1米、宽0.6米，长44米，清淤1090立方米、泄洪道等；5组山坪塘26米、高4.3米，内坡防渗墙厚0.4米，外坡硬化，扩容 清淤7000立方米，泄洪道）</t>
  </si>
  <si>
    <t>百节镇玉龙村堰塘整治</t>
  </si>
  <si>
    <t>百节镇玉龙村</t>
  </si>
  <si>
    <t>7组堰塘整治1口（堤坝长52米，宽4米，14#钢筋，砼C25混凝土；挡墙160米，砼C25混凝土；管理用房12平方米,18砖墙）</t>
  </si>
  <si>
    <t>渡市镇新安村山坪塘整治</t>
  </si>
  <si>
    <t xml:space="preserve">渡市镇新安村
</t>
  </si>
  <si>
    <t>改扩建山坪塘2口（2组容量：长60米、宽40米、高2米，清淤、泄洪道、堤坝硬化等；5组容量：长50米、宽30米、高2米，清淤、泄洪道，堤坝硬化等）</t>
  </si>
  <si>
    <t>虎让乡马鞍村山坪塘整治</t>
  </si>
  <si>
    <t>虎让乡马鞍村</t>
  </si>
  <si>
    <t>4组新堰整治山坪塘1口（塘长70米，高5米，坝顶宽1米厚15CM、清淤、泄洪道）</t>
  </si>
  <si>
    <t xml:space="preserve">虎让乡七行村山坪塘整治
</t>
  </si>
  <si>
    <t xml:space="preserve">虎让乡七行村
</t>
  </si>
  <si>
    <t>1社整治山坪塘1口（堤坝长98米，高2.8米，坝顶宽1米厚15CM）</t>
  </si>
  <si>
    <t>堡子镇长垭村山坪塘整治</t>
  </si>
  <si>
    <t>堡子镇长垭村</t>
  </si>
  <si>
    <t>黄柳树整治山坪塘1口</t>
  </si>
  <si>
    <t>堡子镇听包场村山坪塘整治</t>
  </si>
  <si>
    <t>堡子镇听包场村</t>
  </si>
  <si>
    <t>烂井梆整治山坪塘1口</t>
  </si>
  <si>
    <t>堡子镇高坪社区山坪塘整治</t>
  </si>
  <si>
    <t>整治山坪塘1口（筑坝、现浇重力挡墙、坝顶、混凝土护坡、新建溢洪道、下塘步梯、安全护栏、防水设施）</t>
  </si>
  <si>
    <t>堡子镇盛家坪村山坪塘整治</t>
  </si>
  <si>
    <t>堡子镇盛家坪村</t>
  </si>
  <si>
    <r>
      <rPr>
        <sz val="8"/>
        <color theme="1"/>
        <rFont val="宋体"/>
        <charset val="134"/>
      </rPr>
      <t>2社九根柏树堰塘道路硬化长</t>
    </r>
    <r>
      <rPr>
        <sz val="8"/>
        <rFont val="宋体"/>
        <charset val="134"/>
      </rPr>
      <t>80米、宽3米、厚0.2米，埂子硬化长70米、宽2米、厚0.2米，埂子护坡壁堡坎高3.5米、长70米、底部基础宽1米，内堡坎高2.2米、长190米，底部基础宽1米，清淤350立方，护栏70米。</t>
    </r>
  </si>
  <si>
    <t>堡子镇龙咀村整治山坪塘1口</t>
  </si>
  <si>
    <t>堡子镇龙咀村2组</t>
  </si>
  <si>
    <t>整治山坪塘1口（硬化堰塘埂子长110米，内堡坎高3.5米，清淤260立方米）</t>
  </si>
  <si>
    <t>赵固镇天坪村山坪塘整治</t>
  </si>
  <si>
    <t>赵固镇天坪村</t>
  </si>
  <si>
    <t>3社整治山坪塘2口</t>
  </si>
  <si>
    <t>赵固镇兴隆村山坪塘整治</t>
  </si>
  <si>
    <t>赵固镇兴隆村</t>
  </si>
  <si>
    <t>2、9社整治山坪塘共2口</t>
  </si>
  <si>
    <t>管村镇龙登村山坪塘整治</t>
  </si>
  <si>
    <t>12组整治山坪塘1口</t>
  </si>
  <si>
    <t>罐子镇碉楼村山坪塘整治</t>
  </si>
  <si>
    <t>罐子镇碉楼村</t>
  </si>
  <si>
    <t>4组龙湾塘整治山坪塘1口坝面硬化35米，内坡整治85米等</t>
  </si>
  <si>
    <t>石桥镇高顶子村山坪塘整治</t>
  </si>
  <si>
    <t>山坪塘维修1口（护坡长16米，宽7米，龙眼边坡长11米，宽1.2米，高2米，土方开挖、清运、坝顶硬化、混凝土护坡、新建溢洪道、下塘步梯、安全护栏、防水设施</t>
  </si>
  <si>
    <t>石桥镇骑龙寨村山坪塘整治</t>
  </si>
  <si>
    <t>石桥镇骑龙寨村（原魏家坡村）</t>
  </si>
  <si>
    <t>山坪塘整治（清淤800立方、内外护坡长120米，高1.2米、沉沙池、下塘步梯，安全提示牌）</t>
  </si>
  <si>
    <t>石桥镇冯家庙村整治山坪塘</t>
  </si>
  <si>
    <t>石桥镇冯家庙村</t>
  </si>
  <si>
    <t>整治山坪塘2口（筑坝、现浇重力挡墙、坝顶、新建溢洪道、下塘步梯、安全防护栏）</t>
  </si>
  <si>
    <t>石桥镇赖巴石村整治山坪塘</t>
  </si>
  <si>
    <t>整治山坪塘1口（土方开挖、清运、混凝土坝顶、新建溢洪道、下塘步梯、安全提示牌、防水设施）</t>
  </si>
  <si>
    <t>堡子镇长垭村（原烟灯村）山坪塘建设</t>
  </si>
  <si>
    <t>整治山坪塘1口(5亩以上、土方开挖、清运、筑坝、现浇重力挡墙、坝顶、混凝土护坡、新建溢洪道、全硬化四周下塘步梯、安全护栏、防水设施）</t>
  </si>
  <si>
    <t>赵固镇磨滩河村（原庙安村）山坪塘整治</t>
  </si>
  <si>
    <t>磨滩河村（原庙安村）</t>
  </si>
  <si>
    <t>整治山坪塘1口(土方开挖、清运、筑坝、坝顶、新建溢洪道、下塘步梯、安全护栏、防水设施）</t>
  </si>
  <si>
    <t>杨柳街道雷音铺村山坪塘整治</t>
  </si>
  <si>
    <t>整治堰塘2口（混凝土浇灌护坡、坝面、基础开挖、清淤、排洪道、下塘步梯、安全防护栏）</t>
  </si>
  <si>
    <t>景市镇厂子村山坪塘整治</t>
  </si>
  <si>
    <t>山坪塘整治1口（筑坝、现浇重力挡墙、坝顶、混凝土护坡、新建溢洪道、四周硬化下塘步梯、安全护栏、防水设施）</t>
  </si>
  <si>
    <t>金垭镇金山村山坪塘整治</t>
  </si>
  <si>
    <t>金垭镇金山村</t>
  </si>
  <si>
    <t>扩建山坪塘1口（周长332米，大坝长75米，底座宽6米，顶部宽3米土方开挖、清运、筑坝、现浇坝顶、四周内坡步梯全硬化、混凝土护坡、新建溢洪道、安全防护、防水设施等）</t>
  </si>
  <si>
    <t>罐子镇陈家社区整治山坪塘</t>
  </si>
  <si>
    <t>整治山坪塘1口（龙瓜嘴堰塘整治，堤埂长55米、宽5米、厚0.2米、内护坡斜面高4米、长60米、挖土清淤6400立方、排洪道长6米宽2米；安全防护栏）</t>
  </si>
  <si>
    <t>整治堰塘1口（筑坝、现浇重力挡墙、坝顶、新建溢洪道、下塘步梯、防水设施）</t>
  </si>
  <si>
    <t>福善镇八庙村整治山坪塘</t>
  </si>
  <si>
    <t>整治山坪塘1口（蓄水5500立方，土方开挖、清运、筑坝、现浇重力挡墙、坝顶、混凝土护坡、新建溢洪道、安全护栏、防水设施））</t>
  </si>
  <si>
    <t>大堰镇铁山村整治山坪塘</t>
  </si>
  <si>
    <t>整治山坪塘1口（筑坝、现浇重力挡墙、坝顶、混凝土护坡、新建溢洪道、下塘步梯、防水设施）</t>
  </si>
  <si>
    <t>大堰镇金黄村整治山坪塘</t>
  </si>
  <si>
    <t>整治山坪塘2口（筑坝、现浇重力挡墙、坝顶、新建溢洪道、下塘步梯、防水设施）</t>
  </si>
  <si>
    <t>百节镇魁字岩村整治山坪塘</t>
  </si>
  <si>
    <t>百节镇魁字岩村</t>
  </si>
  <si>
    <t>山坪塘整治1口（内堡坎整治长120米、高1.5米、清淤400立方）</t>
  </si>
  <si>
    <t>百节镇鼓楼村整治山坪塘</t>
  </si>
  <si>
    <t>百节镇鼓楼村（宝林村）</t>
  </si>
  <si>
    <t>山坪塘整治1口（筑坝、现浇重力挡墙、坝顶、混凝土护坡、新建溢洪道、下塘步梯、安全护栏、防水设施）</t>
  </si>
  <si>
    <t>米城乡米城社区整治山坪塘</t>
  </si>
  <si>
    <t>山坪塘整治5口（清淤、基础和护坡、网格护坡硬化、进、排水维修）</t>
  </si>
  <si>
    <t>安仁金鸡村整治山坪塘</t>
  </si>
  <si>
    <r>
      <rPr>
        <sz val="8"/>
        <rFont val="宋体"/>
        <charset val="134"/>
      </rPr>
      <t>整治山坪塘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口</t>
    </r>
  </si>
  <si>
    <r>
      <rPr>
        <sz val="8"/>
        <rFont val="Times New Roman"/>
        <charset val="134"/>
      </rPr>
      <t>2018</t>
    </r>
    <r>
      <rPr>
        <sz val="8"/>
        <rFont val="宋体"/>
        <charset val="134"/>
      </rPr>
      <t>年平洞村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社潘家湾堰塘整治下欠</t>
    </r>
  </si>
  <si>
    <t>堰塘维修整治1口</t>
  </si>
  <si>
    <r>
      <rPr>
        <sz val="8"/>
        <rFont val="宋体"/>
        <charset val="134"/>
      </rPr>
      <t>何家村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组堰塘维修</t>
    </r>
  </si>
  <si>
    <t>维修堰塘1口，堤坝、内壁护坡、清淤及排洪道等建设</t>
  </si>
  <si>
    <r>
      <rPr>
        <sz val="8"/>
        <rFont val="宋体"/>
        <charset val="134"/>
      </rPr>
      <t>长西村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社堰塘维修</t>
    </r>
  </si>
  <si>
    <t>幺塘乡长西村</t>
  </si>
  <si>
    <t>整治山坪塘1口（整治堡坎长100米，高2.8米，均宽1米，放水卧管长6米，放水涵管长12米）</t>
  </si>
  <si>
    <t>区级财政专项扶贫资金16万；市级财政专项扶贫资金2万。</t>
  </si>
  <si>
    <t>1.4水渠</t>
  </si>
  <si>
    <t>三里坪高岩村产业沟渠建设</t>
  </si>
  <si>
    <t>5、6组脆桃产业沟渠1公里及管网设施等</t>
  </si>
  <si>
    <t>麻柳镇梁家坝村水渠建设</t>
  </si>
  <si>
    <t>5.2公里</t>
  </si>
  <si>
    <r>
      <rPr>
        <sz val="8"/>
        <rFont val="宋体"/>
        <charset val="134"/>
      </rPr>
      <t>预制或现浇渠</t>
    </r>
  </si>
  <si>
    <t>百节镇乌梅山村新建沟渠</t>
  </si>
  <si>
    <t>原蒋家坡村、蔡家坡村新建4条沟渠（新建长0.785（800㎜*600㎜），长0.35公里（2000㎜+1000mm）*1000㎜）</t>
  </si>
  <si>
    <t>安仁金鸡村新建排灌渠</t>
  </si>
  <si>
    <r>
      <rPr>
        <sz val="8"/>
        <rFont val="宋体"/>
        <charset val="134"/>
      </rPr>
      <t>新建排灌渠0.</t>
    </r>
    <r>
      <rPr>
        <sz val="8"/>
        <rFont val="Times New Roman"/>
        <charset val="134"/>
      </rPr>
      <t>915</t>
    </r>
    <r>
      <rPr>
        <sz val="8"/>
        <rFont val="宋体"/>
        <charset val="134"/>
      </rPr>
      <t>公里</t>
    </r>
  </si>
  <si>
    <t>安仁龙头桥村新建排灌渠</t>
  </si>
  <si>
    <t>新建排灌渠1.065公里</t>
  </si>
  <si>
    <t>1.5新建山坪塘</t>
  </si>
  <si>
    <t>麻柳镇二龙庙村新建山坪塘</t>
  </si>
  <si>
    <t>覃家湾新建山坪塘1口（主埂采用C25混凝土现浇重力挡墙，背坡采用C25混凝土护坡等）</t>
  </si>
  <si>
    <t>渡市镇南岩村新建山坪塘</t>
  </si>
  <si>
    <t>渡市镇南岩村</t>
  </si>
  <si>
    <t>3、7组新建山坪塘共2口（3组容量2000立方米，7组容量1600立方米）</t>
  </si>
  <si>
    <t>管村镇二尖村新建山坪塘</t>
  </si>
  <si>
    <t>管村镇二尖村</t>
  </si>
  <si>
    <t>4、8组新建山坪塘共2口</t>
  </si>
  <si>
    <t>石桥镇百胜村新建山坪塘</t>
  </si>
  <si>
    <t>5组新建山坪塘共2口（蒲家沟坝长68米*1.5米5*1.8米等，紫红田坝长60米*2.5米5*1.8米等）</t>
  </si>
  <si>
    <t>石桥镇赖巴石村新建山坪塘</t>
  </si>
  <si>
    <t>新建山坪塘1口(2亩以上、土方开挖、清运、筑坝、现浇重力挡墙、坝顶、混凝土护坡、新建溢洪道、下塘步梯、安全护栏、防水设施）</t>
  </si>
  <si>
    <r>
      <rPr>
        <sz val="8"/>
        <rFont val="宋体"/>
        <charset val="134"/>
      </rPr>
      <t>郑家村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组新修堰塘</t>
    </r>
  </si>
  <si>
    <t>新修堰塘1口1800m³，内壁修挡土墙，内坡处理、管网及护栏等建设</t>
  </si>
  <si>
    <t>2.饮水工程</t>
  </si>
  <si>
    <t>2.1小型集中供水</t>
  </si>
  <si>
    <t>福善镇桥亭村人畜饮水</t>
  </si>
  <si>
    <t>修建蓄水池2口及入户管网（其中：3社水池7*15*3，管网210米；5社水池6*3*2，管网1750米）</t>
  </si>
  <si>
    <t>万家镇双桥村人畜饮水</t>
  </si>
  <si>
    <t>15组小五湾居民饮水蓄水池1口（500立方），管网8.5千米</t>
  </si>
  <si>
    <t>石板镇铜宝村人畜饮水</t>
  </si>
  <si>
    <t>石板镇铜宝村</t>
  </si>
  <si>
    <t>1、6组人畜饮水（蓄水池，机井管道等）</t>
  </si>
  <si>
    <t>石板镇长青村人畜饮水</t>
  </si>
  <si>
    <t>石板镇长青村</t>
  </si>
  <si>
    <t>1、2、4、5人畜饮水（蓄水池3口，管网等）</t>
  </si>
  <si>
    <t>河市镇金滩村人畜饮水</t>
  </si>
  <si>
    <t>河市镇金滩村</t>
  </si>
  <si>
    <t>2、5组集中供水点5处（井5口、蓄水池1口2.5*2.5*2/个、蓄水罐4个2立方米/个，</t>
  </si>
  <si>
    <t>河市镇新桥村人畜饮水</t>
  </si>
  <si>
    <t>河市镇新桥村</t>
  </si>
  <si>
    <t>5、7、8组自来水管维修2千米</t>
  </si>
  <si>
    <t>河市镇金湾村集中供水</t>
  </si>
  <si>
    <t>河市镇金湾村</t>
  </si>
  <si>
    <t>3、5组集中供水点1处蓄水池1口及入户管道</t>
  </si>
  <si>
    <t>赵家镇池塘村人畜饮水</t>
  </si>
  <si>
    <t>赵家镇池塘村</t>
  </si>
  <si>
    <t>4-8、12、14人畜饮用水（蓄水池3口5*4*8，管道等）</t>
  </si>
  <si>
    <t>6组人畜饮水（蓄水池2口长2米、宽1.5米、深1.5米，水管2千米）</t>
  </si>
  <si>
    <t>石梯镇石坎子村新建生活水井</t>
  </si>
  <si>
    <t>石梯镇石坎子村</t>
  </si>
  <si>
    <t>新建生活水井1口（4社陈明胜处）</t>
  </si>
  <si>
    <t>石梯镇贺家坪村集中供水</t>
  </si>
  <si>
    <t>石梯镇贺家坪村</t>
  </si>
  <si>
    <t>自来水主管道1.3公里（（3、4社主水管及附属设施））</t>
  </si>
  <si>
    <t>米城乡王家坪村饮水入户工程</t>
  </si>
  <si>
    <t>1-9组饮水入户工程（管道长16300米，管沟开挖、回填及安装费、水表、闸阀、水龙头等。）</t>
  </si>
  <si>
    <t>石梯镇小银山村新建生活水井</t>
  </si>
  <si>
    <t>石梯镇小银山村</t>
  </si>
  <si>
    <t>新建生活水井6口（4社宋海龙处，9社张建明、任思贵处，12社冉龙明、宋兴海处，14社宋兴道处）</t>
  </si>
  <si>
    <t>石桥镇靳家坪村集中供水</t>
  </si>
  <si>
    <t>石桥镇靳家坪村</t>
  </si>
  <si>
    <t>5组集中供水1处（5*5*2）</t>
  </si>
  <si>
    <t>三里坪高岩村改扩建蓄水池</t>
  </si>
  <si>
    <t>5组改扩建蓄水池1口清淤、及硬化底部</t>
  </si>
  <si>
    <t>桥湾镇香炉村新建水井</t>
  </si>
  <si>
    <t>桥湾镇香炉村</t>
  </si>
  <si>
    <t>2、4、6组新建水井3口，2、4、6组蓄水池3口</t>
  </si>
  <si>
    <t>石梯镇高观集中供水子社区</t>
  </si>
  <si>
    <t>石梯镇高观子社区</t>
  </si>
  <si>
    <t>新建及整治蓄水池3口，（西鹤山林场新建蓄水池1口3*2*2、整治蓄水池1口4*3.5*2、自来水主管道200米；宋明勇葡萄基地新建蓄水池1口，10*2.5*1.2）</t>
  </si>
  <si>
    <t>农村饮水安全工程维修养护项目</t>
  </si>
  <si>
    <t>石桥镇高峡子等</t>
  </si>
  <si>
    <r>
      <rPr>
        <sz val="8"/>
        <color rgb="FF000000"/>
        <rFont val="宋体"/>
        <charset val="134"/>
      </rPr>
      <t>村维修养护农村饮水安全工程</t>
    </r>
    <r>
      <rPr>
        <sz val="8"/>
        <rFont val="宋体"/>
        <charset val="134"/>
      </rPr>
      <t>35处</t>
    </r>
  </si>
  <si>
    <r>
      <rPr>
        <sz val="8"/>
        <color rgb="FF000000"/>
        <rFont val="宋体"/>
        <charset val="134"/>
      </rPr>
      <t>按照行业标准执行</t>
    </r>
  </si>
  <si>
    <t>达川区水务局</t>
  </si>
  <si>
    <t>桥湾镇石土社区人畜饮水</t>
  </si>
  <si>
    <t xml:space="preserve"> 桥湾镇石土社区</t>
  </si>
  <si>
    <t>新建蓄水池2口（168立方）铺设管网1.8公里按安装到户</t>
  </si>
  <si>
    <t>柳镇天台寺村人饮项目</t>
  </si>
  <si>
    <t>麻柳镇天台寺村（原天井村）</t>
  </si>
  <si>
    <t>安装自来水入户管道2.2公里</t>
  </si>
  <si>
    <t>龙会乡花石岩村人饮项目</t>
  </si>
  <si>
    <t>安装自来水入户管道3公里</t>
  </si>
  <si>
    <t>饮水巩固提升工程</t>
  </si>
  <si>
    <t>麻柳镇、景市镇、管村镇</t>
  </si>
  <si>
    <t>改造麻柳镇、管村镇原有场镇配套供水管网等；新建景市镇场镇水处理设施及输水管网等。</t>
  </si>
  <si>
    <t>省级农村饮水安全工程专项资金</t>
  </si>
  <si>
    <t>何家村6组安全饮水</t>
  </si>
  <si>
    <r>
      <rPr>
        <sz val="8"/>
        <rFont val="Times New Roman"/>
        <charset val="0"/>
      </rPr>
      <t>6</t>
    </r>
    <r>
      <rPr>
        <sz val="8"/>
        <rFont val="宋体"/>
        <charset val="134"/>
      </rPr>
      <t>组修建蓄水池一口，长</t>
    </r>
    <r>
      <rPr>
        <sz val="8"/>
        <rFont val="Times New Roman"/>
        <charset val="0"/>
      </rPr>
      <t>5</t>
    </r>
    <r>
      <rPr>
        <sz val="8"/>
        <rFont val="宋体"/>
        <charset val="134"/>
      </rPr>
      <t>米宽</t>
    </r>
    <r>
      <rPr>
        <sz val="8"/>
        <rFont val="Times New Roman"/>
        <charset val="0"/>
      </rPr>
      <t>2</t>
    </r>
    <r>
      <rPr>
        <sz val="8"/>
        <rFont val="宋体"/>
        <charset val="134"/>
      </rPr>
      <t>米深</t>
    </r>
    <r>
      <rPr>
        <sz val="8"/>
        <rFont val="Times New Roman"/>
        <charset val="0"/>
      </rPr>
      <t>3</t>
    </r>
    <r>
      <rPr>
        <sz val="8"/>
        <rFont val="宋体"/>
        <charset val="134"/>
      </rPr>
      <t>米</t>
    </r>
  </si>
  <si>
    <t>何家村安全饮水净化项目</t>
  </si>
  <si>
    <r>
      <rPr>
        <sz val="8"/>
        <rFont val="宋体"/>
        <charset val="134"/>
      </rPr>
      <t>安装</t>
    </r>
    <r>
      <rPr>
        <sz val="8"/>
        <rFont val="Times New Roman"/>
        <charset val="0"/>
      </rPr>
      <t>3</t>
    </r>
    <r>
      <rPr>
        <sz val="8"/>
        <rFont val="宋体"/>
        <charset val="134"/>
      </rPr>
      <t>套安全饮水净化设备</t>
    </r>
  </si>
  <si>
    <t>许家村安全饮水管网延伸及净化项目</t>
  </si>
  <si>
    <r>
      <rPr>
        <sz val="8"/>
        <rFont val="宋体"/>
        <charset val="134"/>
      </rPr>
      <t>安装2套安全饮水净化设备，水源取水点整治及原主管网延伸</t>
    </r>
    <r>
      <rPr>
        <sz val="8"/>
        <rFont val="Times New Roman"/>
        <charset val="0"/>
      </rPr>
      <t>5340</t>
    </r>
    <r>
      <rPr>
        <sz val="8"/>
        <rFont val="宋体"/>
        <charset val="134"/>
      </rPr>
      <t>米等建设</t>
    </r>
  </si>
  <si>
    <t>断桥村3组安全饮水</t>
  </si>
  <si>
    <t>钻深井一口，新修蓄水池一口及管网</t>
  </si>
  <si>
    <t>岩峰村饮水工程提升</t>
  </si>
  <si>
    <t>幺塘乡岩峰村</t>
  </si>
  <si>
    <t>水井新修5口</t>
  </si>
  <si>
    <r>
      <rPr>
        <sz val="8"/>
        <rFont val="宋体"/>
        <charset val="134"/>
      </rPr>
      <t>店子村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社饮水工程提升</t>
    </r>
  </si>
  <si>
    <t>新建蓄水池2口，管网、水泵及附属设施。</t>
  </si>
  <si>
    <t>区农村综合改革转移支付</t>
  </si>
  <si>
    <t>烟山村2017年安全饮水下差</t>
  </si>
  <si>
    <t>蓄水库建设及管网延伸</t>
  </si>
  <si>
    <t>2.2提灌站</t>
  </si>
  <si>
    <t>明月江红岩村新建提灌站</t>
  </si>
  <si>
    <t>12组新建提灌站1个</t>
  </si>
  <si>
    <t>太阳能提灌站</t>
  </si>
  <si>
    <t>2座</t>
  </si>
  <si>
    <t>省级现代农业发展工程资金</t>
  </si>
  <si>
    <t>新建提灌站1座</t>
  </si>
  <si>
    <t>集水池、管道</t>
  </si>
  <si>
    <t>堡子镇山坪村</t>
  </si>
  <si>
    <t>机房、水泵、电机、管道、配电设备、高低压线路</t>
  </si>
  <si>
    <t>石桥镇威武寨村</t>
  </si>
  <si>
    <t>2.3蓄水池（灌溉）</t>
  </si>
  <si>
    <t>麻柳镇梓桐观村建蓄水池</t>
  </si>
  <si>
    <t>2社桑叶园新建蓄水池1口（300立方米）</t>
  </si>
  <si>
    <t>明月江红岩村新建蓄水池</t>
  </si>
  <si>
    <t>新建及维修蓄水池6口（含8、12组维修山坪塘2口，9*2.8，蓄水量1300立方）</t>
  </si>
  <si>
    <t>百节镇肖家村新建蓄水池</t>
  </si>
  <si>
    <t>1、2、3、5、6组新建蓄水池5口（12.5*2.5*1.2）</t>
  </si>
  <si>
    <t>平滩镇桥梁石村新建蓄水池</t>
  </si>
  <si>
    <t>平滩镇桥梁石村</t>
  </si>
  <si>
    <t>新建蓄水池2口(3组10*6*3；5组圆柱体直径10，高3米）</t>
  </si>
  <si>
    <t>平滩镇定龙村新建蓄水池</t>
  </si>
  <si>
    <t>平滩镇定龙村</t>
  </si>
  <si>
    <t>墩子河、碑梁上新建蓄水池2口（圆柱体直径10，高3米蓄水量470立方）</t>
  </si>
  <si>
    <t>平滩镇宝塔村新建蓄水池</t>
  </si>
  <si>
    <t>平滩镇宝塔村</t>
  </si>
  <si>
    <t>1、2组新建蓄水池2口（圆柱体直径10，高3米蓄水量470立方）</t>
  </si>
  <si>
    <t>堡子镇杨新建蓄水池</t>
  </si>
  <si>
    <t>新建蓄水池（蓄水量306立方直径12.5米，深度2.5米，护栏高1.2米。）</t>
  </si>
  <si>
    <t>石桥镇五童坪村新建蓄水池</t>
  </si>
  <si>
    <t>石桥镇五童坪村</t>
  </si>
  <si>
    <t>7组新建蓄水池1口（蓄水量235立方）</t>
  </si>
  <si>
    <t>石桥镇白马梁村新建蓄水池</t>
  </si>
  <si>
    <t>石桥镇白马梁村</t>
  </si>
  <si>
    <t>1组新建蓄水池1口（蓄水量235立方）</t>
  </si>
  <si>
    <t>大堰镇双井村新建蓄水池</t>
  </si>
  <si>
    <t>大堰镇双井村</t>
  </si>
  <si>
    <t>7组新建蓄水池2口（9*3*1.2）</t>
  </si>
  <si>
    <t>大堰镇黑洞村新建蓄水池</t>
  </si>
  <si>
    <t>2、3组新建微水池2口（380个立方米）</t>
  </si>
  <si>
    <t>渡市镇高均坪村新建蓄水池</t>
  </si>
  <si>
    <t>高均坪村</t>
  </si>
  <si>
    <t>新建蓄水池4口（3组寨梁上1口、4组梧桐庙1口，5组南家岩、碾米岩各1口，容量1200立方米，护栏高1.2米）</t>
  </si>
  <si>
    <t>石梯镇斗角村新建蓄水池</t>
  </si>
  <si>
    <t>新建蓄水池4口（751立方，1.2米高护栏）</t>
  </si>
  <si>
    <t>石梯镇磨山村新建蓄水池</t>
  </si>
  <si>
    <t>新建蓄水池3口（675立方，1.2米高护栏）</t>
  </si>
  <si>
    <t>罐子镇和平村新建蓄水池</t>
  </si>
  <si>
    <t>1组新建蓄水池2口（375立方，1.2米高护栏）</t>
  </si>
  <si>
    <t>罐子镇陈家社区新建蓄水池</t>
  </si>
  <si>
    <t>新建蓄水池2口（375立方，护栏1.2米高）</t>
  </si>
  <si>
    <t>管村镇阳岭村新建蓄水池</t>
  </si>
  <si>
    <t>管村镇阳岭村</t>
  </si>
  <si>
    <t>新建蓄水池100立方米*3口(m7.5浆砌24砖，C25砼底，C25砼梯步，钢筋制安，抹面，1.2米砖栏杆，进出水口沟渠，沉砂池)</t>
  </si>
  <si>
    <t>新建蓄水池100立方米*2口(m7.5浆砌24砖，C25砼底，C25砼梯步，钢筋制安，抹面，1.2米砖栏杆，进出水口沟渠，沉砂池)</t>
  </si>
  <si>
    <t>龙会乡花石岩村新建蓄水池</t>
  </si>
  <si>
    <t>新建蓄水池100立方米*5口(m7.5浆砌24砖，C25砼底，C25砼梯步，钢筋制安，抹面，1.2米砖栏杆，进出水口沟渠，沉砂池)</t>
  </si>
  <si>
    <t>百节镇乌梅山村新建蓄水池</t>
  </si>
  <si>
    <t>原蔡家坡村新建蓄水池3口（350立方米1个、 120立方米1个、550立方米1个）</t>
  </si>
  <si>
    <t>原赵家坝村6社2口（240立方米个、380立方米1个）</t>
  </si>
  <si>
    <t>原赵家坝村4社新建蓄水池1口（350立方米/个）</t>
  </si>
  <si>
    <t>金垭镇金牛村新建蓄水池</t>
  </si>
  <si>
    <t>新建蓄水池3口（250立方米/口）</t>
  </si>
  <si>
    <t>3.其他</t>
  </si>
  <si>
    <t>山洪灾害防治项目</t>
  </si>
  <si>
    <t>石桥镇、麻柳镇等</t>
  </si>
  <si>
    <t>修订乡级预案14个、制作宣传牌56块、危险区警示牌55块、转移路线指示牌56块、避灾安置点56块、山洪灾害防御标语60幅、培训、演练各一场、维修监测设施56处、维修报警设施45处等</t>
  </si>
  <si>
    <r>
      <rPr>
        <sz val="8"/>
        <rFont val="宋体"/>
        <charset val="134"/>
      </rPr>
      <t>按照水务部门行业标准执行</t>
    </r>
  </si>
  <si>
    <t>二、产业发展</t>
  </si>
  <si>
    <t>（一）种植业</t>
  </si>
  <si>
    <t>1.柑橘</t>
  </si>
  <si>
    <t>大堰镇黑洞村种植春见</t>
  </si>
  <si>
    <t>2、3组种植春见250亩</t>
  </si>
  <si>
    <t>大堰镇金黄村种植春见</t>
  </si>
  <si>
    <t>7、8组种植春见250亩</t>
  </si>
  <si>
    <t>2.桑树</t>
  </si>
  <si>
    <t>麻柳镇梓桐观村桑叶园桑树</t>
  </si>
  <si>
    <t>13-15社桑叶园桑树100亩</t>
  </si>
  <si>
    <t>3.产业配套设施</t>
  </si>
  <si>
    <t>管村镇蹇坝村灌溉设施</t>
  </si>
  <si>
    <t>新安装水肥一体化设施设备灌溉面积100亩(含首部系统、主管系统、规格≧Ф63)</t>
  </si>
  <si>
    <r>
      <rPr>
        <sz val="8"/>
        <rFont val="宋体"/>
        <charset val="134"/>
      </rPr>
      <t>按照行业标准</t>
    </r>
  </si>
  <si>
    <t>明月江红岩村灌溉设施</t>
  </si>
  <si>
    <t>新建蓝莓园2500立方米水肥一体供水池一座</t>
  </si>
  <si>
    <t>新建蓝莓园300亩智能化滴管系统</t>
  </si>
  <si>
    <t>安仁龙头桥村囤水田整治</t>
  </si>
  <si>
    <r>
      <rPr>
        <sz val="8"/>
        <rFont val="Times New Roman"/>
        <charset val="134"/>
      </rPr>
      <t>C25</t>
    </r>
    <r>
      <rPr>
        <sz val="8"/>
        <rFont val="宋体"/>
        <charset val="134"/>
      </rPr>
      <t>砼埂，埂高</t>
    </r>
    <r>
      <rPr>
        <sz val="8"/>
        <rFont val="Times New Roman"/>
        <charset val="134"/>
      </rPr>
      <t>1.5</t>
    </r>
    <r>
      <rPr>
        <sz val="8"/>
        <rFont val="宋体"/>
        <charset val="134"/>
      </rPr>
      <t>米</t>
    </r>
  </si>
  <si>
    <t>安仁金鸡村、龙头桥村高效节水灌溉</t>
  </si>
  <si>
    <t>安仁金鸡村、龙头桥村</t>
  </si>
  <si>
    <t>新增高效节水灌溉面积1000亩</t>
  </si>
  <si>
    <t>万家镇五洞村烘烤房及设备</t>
  </si>
  <si>
    <t>万家镇五洞村</t>
  </si>
  <si>
    <t>新建烘干房900㎡、烘干机械设备22台、专线用电80千瓦。</t>
  </si>
  <si>
    <t>石桥镇燕子村烘烤房设备</t>
  </si>
  <si>
    <t>石桥镇燕子村</t>
  </si>
  <si>
    <t>2组烘烤房设备2套</t>
  </si>
  <si>
    <t>石桥镇山峡村烘烤房设备</t>
  </si>
  <si>
    <t>石桥镇山峡村</t>
  </si>
  <si>
    <t>2组烘烤房设备1套</t>
  </si>
  <si>
    <t>麻柳镇梓桐观村桑叶制粉机</t>
  </si>
  <si>
    <t>14社桑叶园桑叶制粉机1台</t>
  </si>
  <si>
    <t>优质稻绿色高质高效创建</t>
  </si>
  <si>
    <t xml:space="preserve">麻柳、万家、景市、赵家、双庙、赵固、米城、石桥等乡镇 </t>
  </si>
  <si>
    <t>建设水稻绿色高质高效示范片面积1万亩水稻绿色高产高效示范区平均产量达到560公斤，四川省“稻香杯”优质稻品种覆盖率100%，节本增效5%以上；示范区厚度0.01mm以上的农膜使用比例不低于90%，废旧地膜回收率达90%以上；项目区农技推广服务对象满意度达80%以上。</t>
  </si>
  <si>
    <t>2020年农作物品种展示评价及安全性监测</t>
  </si>
  <si>
    <t>麻柳镇地藏寺村、堡子镇七孔村、赵固镇天宫村、石桥镇鲁家坪村、双庙镇新利村</t>
  </si>
  <si>
    <r>
      <rPr>
        <sz val="8"/>
        <rFont val="宋体"/>
        <charset val="134"/>
      </rPr>
      <t>展示评价农作物品种80个（次）以上，设立品种安全性监测点5个。（展示评价水稻、玉米、小麦、油菜等作物每个品种不低于0.1亩，蔬菜每个品种不低于0.05亩，随机排列，不设重复，栽培技术标准化，田间管理规范化，统一播种，统一管理，整个试验期间治虫不治病，不使用植物生长调节剂；安全性监测点监测区内品种种植相对集中成片，水稻、玉米、小麦、油菜等作物每个品种的大田监测面积不少于10亩，蔬菜等其他作物不少于1亩。）需购置人工气候培养箱（双开门）1台、1%电子天平1台、1‰电子天平1台、1</t>
    </r>
    <r>
      <rPr>
        <sz val="8"/>
        <rFont val="Times New Roman"/>
        <charset val="134"/>
      </rPr>
      <t>‱</t>
    </r>
    <r>
      <rPr>
        <sz val="8"/>
        <rFont val="宋体"/>
        <charset val="134"/>
      </rPr>
      <t>电子天平1台、水分铝盒（5克、10克、150克各40个）120个、发芽盒（13*19*12、12*12*6各200个）400个、种子套筛2套、电动筛选器2台、钟鼎式分样器（含大、中、小）2套、台式振荡器2台、电动粉碎机2台、烘箱1台、冷藏箱1台等仪器设备。</t>
    </r>
  </si>
  <si>
    <t xml:space="preserve"> 耕地质量调查点位</t>
  </si>
  <si>
    <t>达川区</t>
  </si>
  <si>
    <t>126个</t>
  </si>
  <si>
    <r>
      <rPr>
        <sz val="8"/>
        <rFont val="宋体"/>
        <charset val="134"/>
      </rPr>
      <t>开展耕地质量调查</t>
    </r>
  </si>
  <si>
    <t>国家和省级耕地质量监测点位</t>
  </si>
  <si>
    <t>8个</t>
  </si>
  <si>
    <r>
      <rPr>
        <sz val="8"/>
        <rFont val="宋体"/>
        <charset val="134"/>
      </rPr>
      <t>国家和省级耕地质量监测点位</t>
    </r>
  </si>
  <si>
    <t>市县自建耕地质量监测点位</t>
  </si>
  <si>
    <t>9个</t>
  </si>
  <si>
    <r>
      <rPr>
        <sz val="8"/>
        <rFont val="宋体"/>
        <charset val="134"/>
      </rPr>
      <t>市县自建耕地质量监测点位</t>
    </r>
  </si>
  <si>
    <t>耕地质量数据库更新评价与成果编制</t>
  </si>
  <si>
    <t>1项</t>
  </si>
  <si>
    <r>
      <rPr>
        <sz val="8"/>
        <rFont val="宋体"/>
        <charset val="134"/>
      </rPr>
      <t>耕地质量数据库更新评价与成果编制</t>
    </r>
  </si>
  <si>
    <t>乌梅绿色热源中药材烘干房</t>
  </si>
  <si>
    <t>百节镇</t>
  </si>
  <si>
    <t>2座（日烘干能力达2.5吨）</t>
  </si>
  <si>
    <t>乌梅预冷库</t>
  </si>
  <si>
    <t>百节镇、平滩镇</t>
  </si>
  <si>
    <t>4座（冷藏库容≥500立方米）</t>
  </si>
  <si>
    <t>乌梅储存鑵</t>
  </si>
  <si>
    <t>304不锈钢，直径1.2米、高2.4米</t>
  </si>
  <si>
    <t>商品包装贴牌、分选筐等</t>
  </si>
  <si>
    <t>百节、景市、平滩</t>
  </si>
  <si>
    <t>40000个（箱）</t>
  </si>
  <si>
    <t>品种改良</t>
  </si>
  <si>
    <t>景市、百节、平滩</t>
  </si>
  <si>
    <t>1.2万亩</t>
  </si>
  <si>
    <r>
      <rPr>
        <sz val="8"/>
        <rFont val="Times New Roman"/>
        <charset val="134"/>
      </rPr>
      <t>1</t>
    </r>
    <r>
      <rPr>
        <sz val="8"/>
        <rFont val="宋体"/>
        <charset val="134"/>
      </rPr>
      <t>年生树苗</t>
    </r>
  </si>
  <si>
    <t>新型农资推广</t>
  </si>
  <si>
    <t>景市镇、百节镇、平滩镇</t>
  </si>
  <si>
    <t>购买三元复合肥458吨</t>
  </si>
  <si>
    <r>
      <rPr>
        <sz val="8"/>
        <rFont val="宋体"/>
        <charset val="134"/>
      </rPr>
      <t>按行业规定标准执行</t>
    </r>
  </si>
  <si>
    <t>绿色防控（黄色粘虫板）</t>
  </si>
  <si>
    <t>5万张（20*25厘米）</t>
  </si>
  <si>
    <t>绿色防控（太阳能杀虫灯）</t>
  </si>
  <si>
    <t>100盏（每盏辐射范围20亩）</t>
  </si>
  <si>
    <t>电动喷雾器</t>
  </si>
  <si>
    <t>购买电动喷雾器200台</t>
  </si>
  <si>
    <t>电动修剪</t>
  </si>
  <si>
    <t>300把（直径30mm，功率450W，剪刀重0.9kg，配置锂电池36V4Ah，使用时间8-10小时））</t>
  </si>
  <si>
    <t>植保无人机</t>
  </si>
  <si>
    <t>百节镇宝林村、蔡家坡、景市镇茶园寺村</t>
  </si>
  <si>
    <t>3架（作业时间≥10min,栽重≥10L的可折叠喷雾机）</t>
  </si>
  <si>
    <t>自走式喷雾机</t>
  </si>
  <si>
    <t>1台（射程≥6m,药箱容积≥300L，软管≥100m）</t>
  </si>
  <si>
    <t>背扶式避障除草机</t>
  </si>
  <si>
    <t>100台（割幅≥ 60cm）</t>
  </si>
  <si>
    <t>冷链运输车</t>
  </si>
  <si>
    <t>3辆（货箱4.5米长）</t>
  </si>
  <si>
    <t>社会化服务</t>
  </si>
  <si>
    <t>社会化服务4100亩（冬管、涂干、除草、修剪等）</t>
  </si>
  <si>
    <t>溯管理体系</t>
  </si>
  <si>
    <t>录入信息入驻国家平台</t>
  </si>
  <si>
    <t>品牌营销</t>
  </si>
  <si>
    <t>乌梅专题宣传片（时长5-8分钟）</t>
  </si>
  <si>
    <t>广告宣传达川乌梅（60个）</t>
  </si>
  <si>
    <t>展销、推介洽谈、展位（3次）</t>
  </si>
  <si>
    <t>省市报刊宣传（5次）</t>
  </si>
  <si>
    <t>科技推广</t>
  </si>
  <si>
    <t>百节玉龙村</t>
  </si>
  <si>
    <t>80亩（“三圃”基地，智能温室、管理房，及实验设备等）</t>
  </si>
  <si>
    <t>百节镇蔡家坡村</t>
  </si>
  <si>
    <t>科技成果示范推广</t>
  </si>
  <si>
    <t>专家团队建设</t>
  </si>
  <si>
    <t>乌梅食药同源研发技术产品</t>
  </si>
  <si>
    <t>种质资源保护</t>
  </si>
  <si>
    <t>人才培养</t>
  </si>
  <si>
    <t>赵家镇2020年贫困残疾人股权量化项目</t>
  </si>
  <si>
    <t>赵家镇碑高区域</t>
  </si>
  <si>
    <t>无公害水稻种植基地</t>
  </si>
  <si>
    <t>达川区残联</t>
  </si>
  <si>
    <t>2020年贫困残疾人股权量化项目</t>
  </si>
  <si>
    <t>麻柳镇洞子口村</t>
  </si>
  <si>
    <t>有机化肥生产</t>
  </si>
  <si>
    <t>农业综合信息化物联网系设备</t>
  </si>
  <si>
    <t>1套</t>
  </si>
  <si>
    <t>新建电商平台</t>
  </si>
  <si>
    <t>1套（配置电脑、空调、货架等设施设备）</t>
  </si>
  <si>
    <t>(二)生产用房</t>
  </si>
  <si>
    <t>金垭镇金山村冻库基础设施建设</t>
  </si>
  <si>
    <t>13组冻库基础设施建设（场坪500平方米，路面加宽及前期基础建设等）</t>
  </si>
  <si>
    <t>金垭镇金山村冻库建设</t>
  </si>
  <si>
    <t>13组冻库建设及设备安装冻库（建筑面积300平方米及设备）</t>
  </si>
  <si>
    <t>双庙镇燕山村新建青花椒烘干房</t>
  </si>
  <si>
    <t>双庙镇燕山村</t>
  </si>
  <si>
    <t>1组新建青花椒灶烘干房（灶7米*2米*2米、硬化场地300平方米、彩钢瓦400平方米、围墙30米*2米</t>
  </si>
  <si>
    <t>虎让乡虎溪村花椒烘干房</t>
  </si>
  <si>
    <t>虎让乡虎溪村</t>
  </si>
  <si>
    <t>花椒烘干房1个（建筑面积120平方米，围墙180平方米铝钢篷等）</t>
  </si>
  <si>
    <t>石桥镇白庙村产业项目</t>
  </si>
  <si>
    <t>石桥镇白庙村</t>
  </si>
  <si>
    <t>3组烘烤房设备2套及冻库1座</t>
  </si>
  <si>
    <t>石桥镇靳家坪村产业项目</t>
  </si>
  <si>
    <t>4组烘烤房设备2套及冻库1座</t>
  </si>
  <si>
    <t>（三）养殖业</t>
  </si>
  <si>
    <t>标准化养鱼池及配套设施</t>
  </si>
  <si>
    <t>达川区赵固镇岩坝村</t>
  </si>
  <si>
    <t>2000平方米流水养鱼池，50亩标准化养鱼池及配套设施等（混凝土护坡及池底）</t>
  </si>
  <si>
    <t>养殖场粪污处理场</t>
  </si>
  <si>
    <t>700平方米（高1.6米，厚24厘米）</t>
  </si>
  <si>
    <t>金垭镇2020年贫困残疾人股权量化项目</t>
  </si>
  <si>
    <t>土鸡规模化养殖</t>
  </si>
  <si>
    <t>（四）其他</t>
  </si>
  <si>
    <t>1.1到户增收产业</t>
  </si>
  <si>
    <t>到户增收产业项目</t>
  </si>
  <si>
    <t>石梯、石桥、大树、亭子、麻柳、渡市、万家镇</t>
  </si>
  <si>
    <t>2020年预脱贫人口7户23人种养殖业发展</t>
  </si>
  <si>
    <t>1O月底前完工</t>
  </si>
  <si>
    <t>斌郎街道</t>
  </si>
  <si>
    <t>统筹发展到户增收产业</t>
  </si>
  <si>
    <r>
      <rPr>
        <sz val="8"/>
        <rFont val="Times New Roman"/>
        <charset val="134"/>
      </rPr>
      <t>11</t>
    </r>
    <r>
      <rPr>
        <sz val="8"/>
        <rFont val="宋体"/>
        <charset val="134"/>
      </rPr>
      <t>月底完工</t>
    </r>
  </si>
  <si>
    <t>幺塘乡</t>
  </si>
  <si>
    <t>1.2.田间路</t>
  </si>
  <si>
    <t>麻柳镇梁家坝村机耕道</t>
  </si>
  <si>
    <t>1.8公里（3*0.2）</t>
  </si>
  <si>
    <r>
      <rPr>
        <sz val="8"/>
        <rFont val="Times New Roman"/>
        <charset val="134"/>
      </rPr>
      <t>C30</t>
    </r>
    <r>
      <rPr>
        <sz val="8"/>
        <rFont val="宋体"/>
        <charset val="134"/>
      </rPr>
      <t>砼硬化</t>
    </r>
  </si>
  <si>
    <t>1.3水土保持</t>
  </si>
  <si>
    <t>万家镇双桥村治理水土流失</t>
  </si>
  <si>
    <t>治理水土流失面积11.43平方公里</t>
  </si>
  <si>
    <r>
      <rPr>
        <sz val="8"/>
        <color rgb="FF000000"/>
        <rFont val="宋体"/>
        <charset val="134"/>
      </rPr>
      <t>按照水务部门行业标准执行</t>
    </r>
  </si>
  <si>
    <t>1.4土地平整</t>
  </si>
  <si>
    <t>麻柳镇梁家坝村土地平治</t>
  </si>
  <si>
    <t>1200亩</t>
  </si>
  <si>
    <r>
      <rPr>
        <sz val="8"/>
        <rFont val="宋体"/>
        <charset val="134"/>
      </rPr>
      <t>高标准农田</t>
    </r>
  </si>
  <si>
    <t>安仁金鸡村土地平治</t>
  </si>
  <si>
    <r>
      <rPr>
        <sz val="8"/>
        <rFont val="宋体"/>
        <charset val="134"/>
      </rPr>
      <t>土地平整</t>
    </r>
    <r>
      <rPr>
        <sz val="8"/>
        <rFont val="Times New Roman"/>
        <charset val="134"/>
      </rPr>
      <t>293</t>
    </r>
    <r>
      <rPr>
        <sz val="8"/>
        <rFont val="宋体"/>
        <charset val="134"/>
      </rPr>
      <t>亩</t>
    </r>
  </si>
  <si>
    <t>安仁龙头桥村土地平治</t>
  </si>
  <si>
    <t>土地平整151亩</t>
  </si>
  <si>
    <t>幺塘乡拆旧复垦</t>
  </si>
  <si>
    <t>拆旧复垦项目</t>
  </si>
  <si>
    <t>高新区国土分局</t>
  </si>
  <si>
    <t>1.5其他</t>
  </si>
  <si>
    <t>万家镇碗厂沟村浪儿养殖场建设</t>
  </si>
  <si>
    <t>万家镇碗厂沟村</t>
  </si>
  <si>
    <t>浪儿养殖场扩建及道硬化0.3公里（3*0.2）</t>
  </si>
  <si>
    <t>三、农村危房改造</t>
  </si>
  <si>
    <t/>
  </si>
  <si>
    <t>农村危房改造</t>
  </si>
  <si>
    <t>各乡镇</t>
  </si>
  <si>
    <t>共268户，132户建档立卡贫困户、136户其他三类人员</t>
  </si>
  <si>
    <r>
      <rPr>
        <sz val="8"/>
        <rFont val="Times New Roman"/>
        <charset val="134"/>
      </rPr>
      <t>C</t>
    </r>
    <r>
      <rPr>
        <sz val="8"/>
        <rFont val="宋体"/>
        <charset val="134"/>
      </rPr>
      <t>级危房维修加固、</t>
    </r>
    <r>
      <rPr>
        <sz val="8"/>
        <rFont val="Times New Roman"/>
        <charset val="134"/>
      </rPr>
      <t>D</t>
    </r>
    <r>
      <rPr>
        <sz val="8"/>
        <rFont val="宋体"/>
        <charset val="134"/>
      </rPr>
      <t>级危房拆出新建</t>
    </r>
  </si>
  <si>
    <t>省级农村危房改造资金</t>
  </si>
  <si>
    <t>达川区住建局</t>
  </si>
  <si>
    <t>2020年高新区农村危房改造</t>
  </si>
  <si>
    <t>高新区</t>
  </si>
  <si>
    <r>
      <rPr>
        <sz val="8"/>
        <rFont val="Times New Roman"/>
        <charset val="134"/>
      </rPr>
      <t>41</t>
    </r>
    <r>
      <rPr>
        <sz val="8"/>
        <rFont val="宋体"/>
        <charset val="134"/>
      </rPr>
      <t>户危房户改造</t>
    </r>
  </si>
  <si>
    <t>四、金融扶贫</t>
  </si>
  <si>
    <t>亭子镇、麻柳镇等32个乡镇</t>
  </si>
  <si>
    <t>解决扶贫小额信贷贴息资金</t>
  </si>
  <si>
    <t>省级财政专项扶贫资金800万、区级财政专项上扶贫资金1000万</t>
  </si>
  <si>
    <t>扶贫小额信贷分险基金</t>
  </si>
  <si>
    <t>解决扶贫小额信贷分险基金</t>
  </si>
  <si>
    <t>高新区小额信贷贴息资金</t>
  </si>
  <si>
    <t>扶贫小额信贷贴息</t>
  </si>
  <si>
    <r>
      <rPr>
        <sz val="8"/>
        <rFont val="宋体"/>
        <charset val="134"/>
      </rPr>
      <t>银行贷款基准利率</t>
    </r>
  </si>
  <si>
    <t>五、旅游扶贫</t>
  </si>
  <si>
    <t>新建观光亭</t>
  </si>
  <si>
    <t>3座（8桷）</t>
  </si>
  <si>
    <t>安仁乡旅游扶贫项目</t>
  </si>
  <si>
    <t>青石板铺装，花池，彩色透水混凝土路面，广场彩色透水混凝土，塑木铺装，栏杆，台阶，绿化，卫生厕所等工程。</t>
  </si>
  <si>
    <t>彩色塑胶跑道，0.6公里长，2米宽。</t>
  </si>
  <si>
    <t>新建观景平台一个，游步道0.5公里，仿古景观亭3个，停车场150平米，绿化820平米，花池27.5米，3米高挡墙100米，景墙1处，标识牌2个，宣传字体14个等工程</t>
  </si>
  <si>
    <t>六、人居环境改善</t>
  </si>
  <si>
    <t>幺塘乡环卫垃圾分类处理工程</t>
  </si>
  <si>
    <t>24余个垃圾分类处理点及购买环卫设施设</t>
  </si>
  <si>
    <t>斌郎环卫垃圾分类处理工程</t>
  </si>
  <si>
    <t>30余个垃圾分类处理点及购买环卫设施设</t>
  </si>
  <si>
    <t>七、教育扶贫</t>
  </si>
  <si>
    <t>雨露计划</t>
  </si>
  <si>
    <t>亭子镇、麻柳镇等31个乡镇（街道）</t>
  </si>
  <si>
    <t>2019年秋季208.7709万、2020年春秋两季600万元</t>
  </si>
  <si>
    <t>高新区雨露计划补助资金</t>
  </si>
  <si>
    <t>中职、高职职业教育补助</t>
  </si>
  <si>
    <r>
      <rPr>
        <sz val="8"/>
        <rFont val="Times New Roman"/>
        <charset val="134"/>
      </rPr>
      <t>1500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期</t>
    </r>
    <r>
      <rPr>
        <sz val="8"/>
        <rFont val="Times New Roman"/>
        <charset val="134"/>
      </rPr>
      <t>.</t>
    </r>
    <r>
      <rPr>
        <sz val="8"/>
        <rFont val="宋体"/>
        <charset val="134"/>
      </rPr>
      <t>人</t>
    </r>
  </si>
  <si>
    <t>审核人： 杨海燕                                            填表人：杨毅                       联系电话：0818-5103129</t>
  </si>
  <si>
    <t>指标说明：
1.具体项目类别和名称；由贫困县根据规划建设项目实际填报。</t>
  </si>
  <si>
    <t>2.“实施地点”：需明确到项目实施村。</t>
  </si>
  <si>
    <t>3.“建设内容及规模”：填报项目建设的主要目标、具体内容、建设规模、建设和补助标准等。</t>
  </si>
  <si>
    <t>4.“建设标准”：根据具体建设项目的行业标准和规划标准填报。</t>
  </si>
  <si>
    <t>5.“建设进度计划”：项目需在年度内全面完成。具体进度，各地根据实际确定，按季度编制进度计划。</t>
  </si>
  <si>
    <t>6.“整合资金来源”：指附表1中统筹整合财政涉农资金类型,要具体说明资金来源层级（中、省、市、县级资金）。根据我省创新的“蓄水统配、截长补短、引流归口”三大整合模式，除“蓄水统配”模式只填整合金额外，其余两种模式均需逐项填列所整合资金的来源。</t>
  </si>
  <si>
    <t>7.“整合后资金使用监管责任单位：：按照”谁使用、谁管理、谁负责“的原则，填报项目资金使用管理部门。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</si>
</sst>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177" formatCode="0.0000_ "/>
    <numFmt numFmtId="42" formatCode="_ &quot;￥&quot;* #,##0_ ;_ &quot;￥&quot;* \-#,##0_ ;_ &quot;￥&quot;* &quot;-&quot;_ ;_ @_ "/>
    <numFmt numFmtId="41" formatCode="_ * #,##0_ ;_ * \-#,##0_ ;_ * &quot;-&quot;_ ;_ @_ "/>
    <numFmt numFmtId="178" formatCode="0.00_ "/>
    <numFmt numFmtId="179" formatCode="0.000_ "/>
    <numFmt numFmtId="180" formatCode="0.0_ "/>
  </numFmts>
  <fonts count="44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sz val="11"/>
      <color rgb="FF00B0F0"/>
      <name val="宋体"/>
      <charset val="134"/>
    </font>
    <font>
      <sz val="8"/>
      <name val="宋体"/>
      <charset val="134"/>
    </font>
    <font>
      <sz val="8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0"/>
      <name val="方正黑体_GBK"/>
      <charset val="134"/>
    </font>
    <font>
      <sz val="10"/>
      <name val="Times New Roman"/>
      <charset val="134"/>
    </font>
    <font>
      <b/>
      <sz val="8"/>
      <name val="宋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8"/>
      <color theme="1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0"/>
    </font>
    <font>
      <sz val="8"/>
      <name val="Times New Roman"/>
      <charset val="0"/>
    </font>
    <font>
      <sz val="8"/>
      <name val="宋体"/>
      <charset val="134"/>
      <scheme val="minor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0" fillId="7" borderId="8" applyNumberFormat="0" applyAlignment="0" applyProtection="0">
      <alignment vertical="center"/>
    </xf>
    <xf numFmtId="0" fontId="27" fillId="7" borderId="2" applyNumberFormat="0" applyAlignment="0" applyProtection="0">
      <alignment vertical="center"/>
    </xf>
    <xf numFmtId="0" fontId="30" fillId="12" borderId="3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177" fontId="5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5" fillId="0" borderId="0" xfId="49" applyFont="1" applyFill="1" applyAlignment="1">
      <alignment horizontal="left" vertical="center" wrapText="1"/>
    </xf>
    <xf numFmtId="0" fontId="6" fillId="0" borderId="0" xfId="49" applyFont="1" applyFill="1" applyAlignment="1">
      <alignment horizontal="left" vertical="center" wrapText="1"/>
    </xf>
    <xf numFmtId="177" fontId="5" fillId="0" borderId="0" xfId="49" applyNumberFormat="1" applyFont="1" applyFill="1" applyAlignment="1">
      <alignment horizontal="center" vertical="center" wrapText="1"/>
    </xf>
    <xf numFmtId="0" fontId="7" fillId="0" borderId="0" xfId="49" applyFont="1" applyFill="1" applyAlignment="1">
      <alignment horizontal="center" vertical="center" wrapText="1"/>
    </xf>
    <xf numFmtId="0" fontId="8" fillId="0" borderId="0" xfId="49" applyFont="1" applyFill="1" applyAlignment="1">
      <alignment horizontal="center" vertical="center" wrapText="1"/>
    </xf>
    <xf numFmtId="177" fontId="7" fillId="0" borderId="0" xfId="49" applyNumberFormat="1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52" applyFont="1" applyFill="1" applyBorder="1" applyAlignment="1">
      <alignment horizontal="center" vertical="center" wrapText="1"/>
    </xf>
    <xf numFmtId="177" fontId="5" fillId="0" borderId="1" xfId="52" applyNumberFormat="1" applyFont="1" applyFill="1" applyBorder="1" applyAlignment="1">
      <alignment horizontal="center" vertical="center" wrapText="1"/>
    </xf>
    <xf numFmtId="178" fontId="5" fillId="0" borderId="1" xfId="52" applyNumberFormat="1" applyFont="1" applyFill="1" applyBorder="1" applyAlignment="1">
      <alignment horizontal="center" vertical="center" wrapText="1"/>
    </xf>
    <xf numFmtId="0" fontId="11" fillId="3" borderId="1" xfId="52" applyFont="1" applyFill="1" applyBorder="1" applyAlignment="1">
      <alignment horizontal="left" vertical="center" wrapText="1"/>
    </xf>
    <xf numFmtId="0" fontId="5" fillId="3" borderId="1" xfId="52" applyFont="1" applyFill="1" applyBorder="1" applyAlignment="1">
      <alignment horizontal="center" vertical="center" wrapText="1"/>
    </xf>
    <xf numFmtId="0" fontId="6" fillId="3" borderId="1" xfId="52" applyFont="1" applyFill="1" applyBorder="1" applyAlignment="1">
      <alignment horizontal="center" vertical="center" wrapText="1"/>
    </xf>
    <xf numFmtId="177" fontId="5" fillId="3" borderId="1" xfId="52" applyNumberFormat="1" applyFont="1" applyFill="1" applyBorder="1" applyAlignment="1">
      <alignment horizontal="center" vertical="center" wrapText="1"/>
    </xf>
    <xf numFmtId="0" fontId="5" fillId="3" borderId="1" xfId="52" applyFont="1" applyFill="1" applyBorder="1" applyAlignment="1">
      <alignment horizontal="left" vertical="center" wrapText="1"/>
    </xf>
    <xf numFmtId="179" fontId="12" fillId="3" borderId="1" xfId="0" applyNumberFormat="1" applyFont="1" applyFill="1" applyBorder="1" applyAlignment="1">
      <alignment horizontal="center" vertical="center" wrapText="1"/>
    </xf>
    <xf numFmtId="180" fontId="12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78" fontId="12" fillId="3" borderId="1" xfId="0" applyNumberFormat="1" applyFont="1" applyFill="1" applyBorder="1" applyAlignment="1">
      <alignment horizontal="center" vertical="center" wrapText="1"/>
    </xf>
    <xf numFmtId="0" fontId="15" fillId="0" borderId="0" xfId="49" applyFont="1" applyFill="1" applyAlignment="1">
      <alignment horizontal="center" vertical="center" wrapText="1"/>
    </xf>
    <xf numFmtId="0" fontId="16" fillId="0" borderId="1" xfId="52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6" fillId="0" borderId="1" xfId="52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76" fontId="6" fillId="0" borderId="1" xfId="52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54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6" fillId="0" borderId="1" xfId="52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80" fontId="12" fillId="3" borderId="1" xfId="53" applyNumberFormat="1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178" fontId="12" fillId="3" borderId="1" xfId="53" applyNumberFormat="1" applyFont="1" applyFill="1" applyBorder="1" applyAlignment="1">
      <alignment horizontal="center" vertical="center" wrapText="1"/>
    </xf>
    <xf numFmtId="177" fontId="12" fillId="3" borderId="1" xfId="53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20" fillId="0" borderId="1" xfId="54" applyFont="1" applyFill="1" applyBorder="1" applyAlignment="1">
      <alignment horizontal="center" vertical="center" wrapText="1"/>
    </xf>
    <xf numFmtId="176" fontId="19" fillId="3" borderId="1" xfId="0" applyNumberFormat="1" applyFont="1" applyFill="1" applyBorder="1" applyAlignment="1">
      <alignment horizontal="center" vertical="center" wrapText="1"/>
    </xf>
    <xf numFmtId="178" fontId="12" fillId="0" borderId="1" xfId="53" applyNumberFormat="1" applyFont="1" applyFill="1" applyBorder="1" applyAlignment="1">
      <alignment horizontal="center" vertical="center" wrapText="1"/>
    </xf>
    <xf numFmtId="180" fontId="12" fillId="0" borderId="1" xfId="53" applyNumberFormat="1" applyFont="1" applyFill="1" applyBorder="1" applyAlignment="1">
      <alignment horizontal="center" vertical="center" wrapText="1"/>
    </xf>
    <xf numFmtId="0" fontId="13" fillId="0" borderId="1" xfId="53" applyFont="1" applyFill="1" applyBorder="1" applyAlignment="1">
      <alignment horizontal="center" vertical="center" wrapText="1"/>
    </xf>
    <xf numFmtId="178" fontId="5" fillId="3" borderId="1" xfId="52" applyNumberFormat="1" applyFont="1" applyFill="1" applyBorder="1" applyAlignment="1">
      <alignment horizontal="center" vertical="center" wrapText="1"/>
    </xf>
    <xf numFmtId="176" fontId="6" fillId="3" borderId="1" xfId="52" applyNumberFormat="1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 wrapText="1"/>
    </xf>
    <xf numFmtId="176" fontId="5" fillId="3" borderId="1" xfId="52" applyNumberFormat="1" applyFont="1" applyFill="1" applyBorder="1" applyAlignment="1">
      <alignment horizontal="center" vertical="center" wrapText="1"/>
    </xf>
    <xf numFmtId="178" fontId="6" fillId="3" borderId="1" xfId="52" applyNumberFormat="1" applyFont="1" applyFill="1" applyBorder="1" applyAlignment="1">
      <alignment horizontal="center" vertical="center" wrapText="1"/>
    </xf>
    <xf numFmtId="0" fontId="14" fillId="0" borderId="1" xfId="53" applyFont="1" applyFill="1" applyBorder="1" applyAlignment="1">
      <alignment horizontal="center" vertical="center" wrapText="1"/>
    </xf>
    <xf numFmtId="180" fontId="6" fillId="0" borderId="1" xfId="52" applyNumberFormat="1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2" fillId="3" borderId="1" xfId="5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180" fontId="5" fillId="0" borderId="1" xfId="52" applyNumberFormat="1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180" fontId="5" fillId="3" borderId="1" xfId="5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7" fontId="6" fillId="3" borderId="1" xfId="52" applyNumberFormat="1" applyFont="1" applyFill="1" applyBorder="1" applyAlignment="1">
      <alignment horizontal="center" vertical="center" wrapText="1"/>
    </xf>
    <xf numFmtId="177" fontId="6" fillId="0" borderId="1" xfId="52" applyNumberFormat="1" applyFont="1" applyFill="1" applyBorder="1" applyAlignment="1">
      <alignment horizontal="center" vertical="center" wrapText="1"/>
    </xf>
    <xf numFmtId="0" fontId="5" fillId="0" borderId="0" xfId="52" applyFont="1" applyFill="1" applyAlignment="1">
      <alignment horizontal="left" vertical="center" wrapText="1"/>
    </xf>
    <xf numFmtId="0" fontId="6" fillId="0" borderId="0" xfId="52" applyFont="1" applyFill="1" applyAlignment="1">
      <alignment horizontal="left" vertical="center" wrapText="1"/>
    </xf>
    <xf numFmtId="177" fontId="5" fillId="0" borderId="0" xfId="52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7" xfId="52"/>
    <cellStyle name="常规 2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2"/>
  <sheetViews>
    <sheetView tabSelected="1" topLeftCell="A534" workbookViewId="0">
      <selection activeCell="M545" sqref="M545"/>
    </sheetView>
  </sheetViews>
  <sheetFormatPr defaultColWidth="9" defaultRowHeight="13.5"/>
  <cols>
    <col min="1" max="1" width="16.75" style="6" customWidth="1"/>
    <col min="2" max="2" width="14.25" style="7" customWidth="1"/>
    <col min="3" max="3" width="43.625" style="7" customWidth="1"/>
    <col min="4" max="4" width="9.375" style="8" customWidth="1"/>
    <col min="5" max="5" width="5.875" style="6" customWidth="1"/>
    <col min="6" max="6" width="10.375" style="9" customWidth="1"/>
    <col min="7" max="7" width="10.625" style="9" customWidth="1"/>
    <col min="8" max="8" width="15.625" style="6" customWidth="1"/>
    <col min="9" max="9" width="8" style="6" customWidth="1"/>
    <col min="10" max="10" width="5.625" style="6" customWidth="1"/>
    <col min="11" max="11" width="6" style="6" customWidth="1"/>
    <col min="12" max="16384" width="9" style="10"/>
  </cols>
  <sheetData>
    <row r="1" s="1" customFormat="1" spans="1:11">
      <c r="A1" s="11" t="s">
        <v>0</v>
      </c>
      <c r="B1" s="11"/>
      <c r="C1" s="11"/>
      <c r="D1" s="12"/>
      <c r="E1" s="11"/>
      <c r="F1" s="13"/>
      <c r="G1" s="13"/>
      <c r="H1" s="11"/>
      <c r="I1" s="11"/>
      <c r="J1" s="11"/>
      <c r="K1" s="11"/>
    </row>
    <row r="2" s="1" customFormat="1" ht="21" customHeight="1" spans="1:11">
      <c r="A2" s="14" t="s">
        <v>1</v>
      </c>
      <c r="B2" s="14"/>
      <c r="C2" s="14"/>
      <c r="D2" s="15"/>
      <c r="E2" s="14"/>
      <c r="F2" s="16"/>
      <c r="G2" s="16"/>
      <c r="H2" s="14"/>
      <c r="I2" s="14"/>
      <c r="J2" s="14"/>
      <c r="K2" s="44"/>
    </row>
    <row r="3" s="1" customFormat="1" spans="1:11">
      <c r="A3" s="17"/>
      <c r="B3" s="11"/>
      <c r="C3" s="11"/>
      <c r="D3" s="18"/>
      <c r="E3" s="17"/>
      <c r="F3" s="13"/>
      <c r="G3" s="13"/>
      <c r="H3" s="17"/>
      <c r="I3" s="17"/>
      <c r="J3" s="17"/>
      <c r="K3" s="17"/>
    </row>
    <row r="4" s="1" customFormat="1" ht="20" customHeight="1" spans="1:11">
      <c r="A4" s="19" t="s">
        <v>2</v>
      </c>
      <c r="B4" s="19" t="s">
        <v>3</v>
      </c>
      <c r="C4" s="19"/>
      <c r="D4" s="20"/>
      <c r="E4" s="19"/>
      <c r="F4" s="21" t="s">
        <v>4</v>
      </c>
      <c r="G4" s="21"/>
      <c r="H4" s="19"/>
      <c r="I4" s="19" t="s">
        <v>5</v>
      </c>
      <c r="J4" s="19" t="s">
        <v>6</v>
      </c>
      <c r="K4" s="45"/>
    </row>
    <row r="5" s="2" customFormat="1" ht="63.75" spans="1:11">
      <c r="A5" s="19"/>
      <c r="B5" s="19" t="s">
        <v>7</v>
      </c>
      <c r="C5" s="19" t="s">
        <v>8</v>
      </c>
      <c r="D5" s="20" t="s">
        <v>9</v>
      </c>
      <c r="E5" s="19" t="s">
        <v>10</v>
      </c>
      <c r="F5" s="21" t="s">
        <v>11</v>
      </c>
      <c r="G5" s="21" t="s">
        <v>12</v>
      </c>
      <c r="H5" s="19" t="s">
        <v>13</v>
      </c>
      <c r="I5" s="19"/>
      <c r="J5" s="19" t="s">
        <v>14</v>
      </c>
      <c r="K5" s="45" t="s">
        <v>15</v>
      </c>
    </row>
    <row r="6" s="1" customFormat="1" spans="1:11">
      <c r="A6" s="22" t="s">
        <v>16</v>
      </c>
      <c r="B6" s="23"/>
      <c r="C6" s="23"/>
      <c r="D6" s="24"/>
      <c r="E6" s="22"/>
      <c r="F6" s="25">
        <v>35377.4684</v>
      </c>
      <c r="G6" s="26">
        <f>G9+G19+G264+G280+G289+G291+G302+G307+G320+G325+G335+G338+G343+G390+G396+G404+G434+G441+G468+G472+G475+G478+G525+G532+G537+G541+G543+G545+G550+G552+G555+G559+G564+G567</f>
        <v>25907.96</v>
      </c>
      <c r="H6" s="22"/>
      <c r="I6" s="22"/>
      <c r="J6" s="22">
        <v>722</v>
      </c>
      <c r="K6" s="22">
        <v>75044</v>
      </c>
    </row>
    <row r="7" s="1" customFormat="1" spans="1:11">
      <c r="A7" s="27" t="s">
        <v>17</v>
      </c>
      <c r="B7" s="28"/>
      <c r="C7" s="28"/>
      <c r="D7" s="29"/>
      <c r="E7" s="28"/>
      <c r="F7" s="30"/>
      <c r="G7" s="30"/>
      <c r="H7" s="28"/>
      <c r="I7" s="28"/>
      <c r="J7" s="28"/>
      <c r="K7" s="28"/>
    </row>
    <row r="8" s="1" customFormat="1" spans="1:11">
      <c r="A8" s="27" t="s">
        <v>18</v>
      </c>
      <c r="B8" s="28"/>
      <c r="C8" s="28"/>
      <c r="D8" s="29"/>
      <c r="E8" s="28"/>
      <c r="F8" s="30"/>
      <c r="G8" s="30"/>
      <c r="H8" s="28"/>
      <c r="I8" s="28"/>
      <c r="J8" s="28"/>
      <c r="K8" s="28"/>
    </row>
    <row r="9" s="1" customFormat="1" spans="1:11">
      <c r="A9" s="31" t="s">
        <v>19</v>
      </c>
      <c r="B9" s="28"/>
      <c r="C9" s="28"/>
      <c r="D9" s="29"/>
      <c r="E9" s="28"/>
      <c r="F9" s="32">
        <f>F10+F11+F12+F13+F14+F15+F16+F17+F18</f>
        <v>1548.398</v>
      </c>
      <c r="G9" s="33">
        <f>G10+G11+G12+G13+G14+G15+G16+G17+G18</f>
        <v>808.5</v>
      </c>
      <c r="H9" s="28"/>
      <c r="I9" s="28"/>
      <c r="J9" s="28"/>
      <c r="K9" s="28"/>
    </row>
    <row r="10" s="3" customFormat="1" ht="26" customHeight="1" spans="1:11">
      <c r="A10" s="34" t="s">
        <v>20</v>
      </c>
      <c r="B10" s="34" t="s">
        <v>21</v>
      </c>
      <c r="C10" s="34" t="s">
        <v>22</v>
      </c>
      <c r="D10" s="35" t="s">
        <v>23</v>
      </c>
      <c r="E10" s="34" t="s">
        <v>24</v>
      </c>
      <c r="F10" s="36">
        <v>45</v>
      </c>
      <c r="G10" s="36">
        <v>43</v>
      </c>
      <c r="H10" s="34" t="s">
        <v>25</v>
      </c>
      <c r="I10" s="34" t="s">
        <v>26</v>
      </c>
      <c r="J10" s="34"/>
      <c r="K10" s="34">
        <v>10</v>
      </c>
    </row>
    <row r="11" s="3" customFormat="1" ht="26" customHeight="1" spans="1:11">
      <c r="A11" s="34" t="s">
        <v>27</v>
      </c>
      <c r="B11" s="34" t="s">
        <v>28</v>
      </c>
      <c r="C11" s="34" t="s">
        <v>29</v>
      </c>
      <c r="D11" s="35" t="s">
        <v>23</v>
      </c>
      <c r="E11" s="34" t="s">
        <v>24</v>
      </c>
      <c r="F11" s="36">
        <v>90</v>
      </c>
      <c r="G11" s="36">
        <v>80</v>
      </c>
      <c r="H11" s="34" t="s">
        <v>25</v>
      </c>
      <c r="I11" s="34" t="s">
        <v>26</v>
      </c>
      <c r="J11" s="34">
        <v>1</v>
      </c>
      <c r="K11" s="34">
        <v>182</v>
      </c>
    </row>
    <row r="12" s="3" customFormat="1" ht="26" customHeight="1" spans="1:11">
      <c r="A12" s="34" t="s">
        <v>30</v>
      </c>
      <c r="B12" s="34" t="s">
        <v>31</v>
      </c>
      <c r="C12" s="34" t="s">
        <v>32</v>
      </c>
      <c r="D12" s="35" t="s">
        <v>23</v>
      </c>
      <c r="E12" s="34" t="s">
        <v>24</v>
      </c>
      <c r="F12" s="37">
        <f>G12*1.3</f>
        <v>48.75</v>
      </c>
      <c r="G12" s="38">
        <v>37.5</v>
      </c>
      <c r="H12" s="34" t="s">
        <v>33</v>
      </c>
      <c r="I12" s="34" t="s">
        <v>34</v>
      </c>
      <c r="J12" s="34">
        <v>1</v>
      </c>
      <c r="K12" s="34">
        <v>28</v>
      </c>
    </row>
    <row r="13" s="3" customFormat="1" ht="26" customHeight="1" spans="1:11">
      <c r="A13" s="34" t="s">
        <v>35</v>
      </c>
      <c r="B13" s="34" t="s">
        <v>36</v>
      </c>
      <c r="C13" s="34" t="s">
        <v>37</v>
      </c>
      <c r="D13" s="35" t="s">
        <v>23</v>
      </c>
      <c r="E13" s="34" t="s">
        <v>24</v>
      </c>
      <c r="F13" s="36">
        <f>G13*1.3</f>
        <v>117</v>
      </c>
      <c r="G13" s="36">
        <v>90</v>
      </c>
      <c r="H13" s="34" t="s">
        <v>33</v>
      </c>
      <c r="I13" s="34" t="s">
        <v>34</v>
      </c>
      <c r="J13" s="34">
        <v>2</v>
      </c>
      <c r="K13" s="34">
        <v>50</v>
      </c>
    </row>
    <row r="14" s="3" customFormat="1" ht="26" customHeight="1" spans="1:11">
      <c r="A14" s="34" t="s">
        <v>38</v>
      </c>
      <c r="B14" s="34" t="s">
        <v>39</v>
      </c>
      <c r="C14" s="34" t="s">
        <v>40</v>
      </c>
      <c r="D14" s="35" t="s">
        <v>23</v>
      </c>
      <c r="E14" s="34" t="s">
        <v>24</v>
      </c>
      <c r="F14" s="37">
        <f>G14*1.3</f>
        <v>113.75</v>
      </c>
      <c r="G14" s="38">
        <v>87.5</v>
      </c>
      <c r="H14" s="34" t="s">
        <v>33</v>
      </c>
      <c r="I14" s="34" t="s">
        <v>34</v>
      </c>
      <c r="J14" s="34">
        <v>1</v>
      </c>
      <c r="K14" s="34">
        <v>26</v>
      </c>
    </row>
    <row r="15" s="3" customFormat="1" ht="26" customHeight="1" spans="1:11">
      <c r="A15" s="34" t="s">
        <v>41</v>
      </c>
      <c r="B15" s="34" t="s">
        <v>42</v>
      </c>
      <c r="C15" s="34" t="s">
        <v>43</v>
      </c>
      <c r="D15" s="35" t="s">
        <v>44</v>
      </c>
      <c r="E15" s="34" t="s">
        <v>24</v>
      </c>
      <c r="F15" s="37">
        <f>G15*1.3</f>
        <v>221.65</v>
      </c>
      <c r="G15" s="38">
        <v>170.5</v>
      </c>
      <c r="H15" s="34" t="s">
        <v>33</v>
      </c>
      <c r="I15" s="34" t="s">
        <v>34</v>
      </c>
      <c r="J15" s="34">
        <v>3</v>
      </c>
      <c r="K15" s="34">
        <v>68</v>
      </c>
    </row>
    <row r="16" s="3" customFormat="1" ht="33" customHeight="1" spans="1:11">
      <c r="A16" s="34" t="s">
        <v>45</v>
      </c>
      <c r="B16" s="34" t="s">
        <v>46</v>
      </c>
      <c r="C16" s="34" t="s">
        <v>47</v>
      </c>
      <c r="D16" s="35" t="s">
        <v>23</v>
      </c>
      <c r="E16" s="34" t="s">
        <v>24</v>
      </c>
      <c r="F16" s="36">
        <f>G16*1.3</f>
        <v>182</v>
      </c>
      <c r="G16" s="36">
        <v>140</v>
      </c>
      <c r="H16" s="34" t="s">
        <v>33</v>
      </c>
      <c r="I16" s="34" t="s">
        <v>34</v>
      </c>
      <c r="J16" s="34">
        <v>2</v>
      </c>
      <c r="K16" s="34">
        <v>42</v>
      </c>
    </row>
    <row r="17" s="1" customFormat="1" ht="26" customHeight="1" spans="1:11">
      <c r="A17" s="34" t="s">
        <v>48</v>
      </c>
      <c r="B17" s="34" t="s">
        <v>49</v>
      </c>
      <c r="C17" s="34" t="s">
        <v>50</v>
      </c>
      <c r="D17" s="35" t="s">
        <v>51</v>
      </c>
      <c r="E17" s="34" t="s">
        <v>24</v>
      </c>
      <c r="F17" s="34">
        <v>665.248</v>
      </c>
      <c r="G17" s="34">
        <v>100</v>
      </c>
      <c r="H17" s="34" t="s">
        <v>52</v>
      </c>
      <c r="I17" s="34" t="s">
        <v>53</v>
      </c>
      <c r="J17" s="34"/>
      <c r="K17" s="34">
        <v>57</v>
      </c>
    </row>
    <row r="18" s="1" customFormat="1" ht="21" spans="1:11">
      <c r="A18" s="34" t="s">
        <v>54</v>
      </c>
      <c r="B18" s="34" t="s">
        <v>55</v>
      </c>
      <c r="C18" s="39" t="s">
        <v>56</v>
      </c>
      <c r="D18" s="35" t="s">
        <v>23</v>
      </c>
      <c r="E18" s="34" t="s">
        <v>24</v>
      </c>
      <c r="F18" s="34">
        <v>65</v>
      </c>
      <c r="G18" s="34">
        <v>60</v>
      </c>
      <c r="H18" s="34" t="s">
        <v>25</v>
      </c>
      <c r="I18" s="34" t="s">
        <v>26</v>
      </c>
      <c r="J18" s="34"/>
      <c r="K18" s="34">
        <v>20</v>
      </c>
    </row>
    <row r="19" s="1" customFormat="1" spans="1:11">
      <c r="A19" s="40" t="s">
        <v>57</v>
      </c>
      <c r="B19" s="41"/>
      <c r="C19" s="41"/>
      <c r="D19" s="42"/>
      <c r="E19" s="41"/>
      <c r="F19" s="32">
        <f>F20+F21+F22+F23+F24+F25+F26+F27+F28+F29+F30+F31+F32+F33+F34+F35+F36+F37+F38+F39+F40+F41+F42+F43+F44+F45+F46+F47+F48+F49+F50+F51+F52+F53+F54+F55+F56+F57+F58+F59+F60+F61+F62+F63+F64+F65+F66+F67+F68+F69+F70+F71+F72+F73+F74+F75+F76+F77+F78+F79+F80+F81+F82+F83+F84+F85+F86+F87+F88+F89+F90+F91+F92+F93+F94+F95+F96+F97+F98+F99+F100+F101+F102+F103+F104+F105+F106+F107+F108+F109+F110+F111+F112+F113+F114+F115+F116+F117+F118+F119+F120+F121+F122+F123+F124+F125+F126+F127+F128+F130+F131+F132+F133+F134+F136+F135+F137+F138+F139+F140+F142+F143+F144+F145+F146+F147+F148+F149+F150+F151+F152+F153+F154+F155+F156+F157+F158+F159+F160+F161+F162+F163+F164+F166+F167+F168+F169+F170+F171+F172+F173+F174+F175+F176+F177+F178+F179+F181+F182+F184+F185+F186+F187+F188+F189+F190+F191+F192+F193+F194+F195+F196+F197+F198+F199+F200+F201+F202+F203+F204+F205+F206+F207++F208+F209+F210+F211+F212+F213+F214+F215+F216+F217+F218+F219+F220+F221+F222+F223+F224+F225+F226+F227+F228+F229+F230+F231+F232+F233+F234+F235+F236+F237+F238+F239+F240+F241+F242+F243+F244+F245+F247+F248+F249+F250+F251+F252+F253+F255+F254+F256+F257+F258+F259+F260+F261+F262+F263</f>
        <v>12867.402</v>
      </c>
      <c r="G19" s="43">
        <v>10856.37</v>
      </c>
      <c r="H19" s="41"/>
      <c r="I19" s="41"/>
      <c r="J19" s="41"/>
      <c r="K19" s="41"/>
    </row>
    <row r="20" s="1" customFormat="1" ht="24" customHeight="1" spans="1:11">
      <c r="A20" s="34" t="s">
        <v>58</v>
      </c>
      <c r="B20" s="34" t="s">
        <v>59</v>
      </c>
      <c r="C20" s="34" t="s">
        <v>60</v>
      </c>
      <c r="D20" s="35" t="s">
        <v>23</v>
      </c>
      <c r="E20" s="34" t="s">
        <v>24</v>
      </c>
      <c r="F20" s="36">
        <v>27</v>
      </c>
      <c r="G20" s="36">
        <v>25</v>
      </c>
      <c r="H20" s="34" t="s">
        <v>25</v>
      </c>
      <c r="I20" s="34" t="s">
        <v>26</v>
      </c>
      <c r="J20" s="34"/>
      <c r="K20" s="34">
        <v>19</v>
      </c>
    </row>
    <row r="21" s="1" customFormat="1" ht="24" customHeight="1" spans="1:11">
      <c r="A21" s="34" t="s">
        <v>61</v>
      </c>
      <c r="B21" s="34" t="s">
        <v>62</v>
      </c>
      <c r="C21" s="34" t="s">
        <v>63</v>
      </c>
      <c r="D21" s="35" t="s">
        <v>23</v>
      </c>
      <c r="E21" s="34" t="s">
        <v>24</v>
      </c>
      <c r="F21" s="36">
        <v>52</v>
      </c>
      <c r="G21" s="36">
        <v>50</v>
      </c>
      <c r="H21" s="34" t="s">
        <v>25</v>
      </c>
      <c r="I21" s="34" t="s">
        <v>26</v>
      </c>
      <c r="J21" s="34">
        <v>1</v>
      </c>
      <c r="K21" s="34">
        <v>543</v>
      </c>
    </row>
    <row r="22" s="1" customFormat="1" ht="24" customHeight="1" spans="1:11">
      <c r="A22" s="34" t="s">
        <v>64</v>
      </c>
      <c r="B22" s="34" t="s">
        <v>65</v>
      </c>
      <c r="C22" s="34" t="s">
        <v>66</v>
      </c>
      <c r="D22" s="35" t="s">
        <v>23</v>
      </c>
      <c r="E22" s="34" t="s">
        <v>24</v>
      </c>
      <c r="F22" s="36">
        <v>45</v>
      </c>
      <c r="G22" s="36">
        <v>42</v>
      </c>
      <c r="H22" s="34" t="s">
        <v>67</v>
      </c>
      <c r="I22" s="34" t="s">
        <v>26</v>
      </c>
      <c r="J22" s="34"/>
      <c r="K22" s="34">
        <v>23</v>
      </c>
    </row>
    <row r="23" s="1" customFormat="1" ht="24" customHeight="1" spans="1:11">
      <c r="A23" s="34" t="s">
        <v>68</v>
      </c>
      <c r="B23" s="34" t="s">
        <v>69</v>
      </c>
      <c r="C23" s="34" t="s">
        <v>70</v>
      </c>
      <c r="D23" s="35" t="s">
        <v>23</v>
      </c>
      <c r="E23" s="34" t="s">
        <v>24</v>
      </c>
      <c r="F23" s="36">
        <v>52</v>
      </c>
      <c r="G23" s="36">
        <v>50</v>
      </c>
      <c r="H23" s="34" t="s">
        <v>25</v>
      </c>
      <c r="I23" s="34" t="s">
        <v>26</v>
      </c>
      <c r="J23" s="34">
        <v>1</v>
      </c>
      <c r="K23" s="34">
        <v>90</v>
      </c>
    </row>
    <row r="24" s="1" customFormat="1" ht="24" customHeight="1" spans="1:11">
      <c r="A24" s="34" t="s">
        <v>71</v>
      </c>
      <c r="B24" s="34" t="s">
        <v>72</v>
      </c>
      <c r="C24" s="34" t="s">
        <v>73</v>
      </c>
      <c r="D24" s="35" t="s">
        <v>23</v>
      </c>
      <c r="E24" s="34" t="s">
        <v>24</v>
      </c>
      <c r="F24" s="36">
        <v>42</v>
      </c>
      <c r="G24" s="36">
        <v>40</v>
      </c>
      <c r="H24" s="34" t="s">
        <v>25</v>
      </c>
      <c r="I24" s="34" t="s">
        <v>26</v>
      </c>
      <c r="J24" s="34"/>
      <c r="K24" s="34">
        <v>46</v>
      </c>
    </row>
    <row r="25" s="1" customFormat="1" ht="24" customHeight="1" spans="1:11">
      <c r="A25" s="34" t="s">
        <v>74</v>
      </c>
      <c r="B25" s="34" t="s">
        <v>75</v>
      </c>
      <c r="C25" s="34" t="s">
        <v>76</v>
      </c>
      <c r="D25" s="35" t="s">
        <v>23</v>
      </c>
      <c r="E25" s="34" t="s">
        <v>24</v>
      </c>
      <c r="F25" s="36">
        <v>42</v>
      </c>
      <c r="G25" s="36">
        <v>40</v>
      </c>
      <c r="H25" s="34" t="s">
        <v>67</v>
      </c>
      <c r="I25" s="34" t="s">
        <v>26</v>
      </c>
      <c r="J25" s="34"/>
      <c r="K25" s="34">
        <v>19</v>
      </c>
    </row>
    <row r="26" s="1" customFormat="1" ht="24" customHeight="1" spans="1:11">
      <c r="A26" s="34" t="s">
        <v>77</v>
      </c>
      <c r="B26" s="34" t="s">
        <v>78</v>
      </c>
      <c r="C26" s="34" t="s">
        <v>79</v>
      </c>
      <c r="D26" s="35" t="s">
        <v>23</v>
      </c>
      <c r="E26" s="34" t="s">
        <v>24</v>
      </c>
      <c r="F26" s="36">
        <v>62</v>
      </c>
      <c r="G26" s="38">
        <v>58.5</v>
      </c>
      <c r="H26" s="34" t="s">
        <v>67</v>
      </c>
      <c r="I26" s="34" t="s">
        <v>26</v>
      </c>
      <c r="J26" s="34"/>
      <c r="K26" s="34">
        <v>10</v>
      </c>
    </row>
    <row r="27" s="1" customFormat="1" ht="24" customHeight="1" spans="1:11">
      <c r="A27" s="34" t="s">
        <v>80</v>
      </c>
      <c r="B27" s="34" t="s">
        <v>81</v>
      </c>
      <c r="C27" s="34" t="s">
        <v>82</v>
      </c>
      <c r="D27" s="35" t="s">
        <v>23</v>
      </c>
      <c r="E27" s="34" t="s">
        <v>24</v>
      </c>
      <c r="F27" s="36">
        <v>23</v>
      </c>
      <c r="G27" s="36">
        <v>20</v>
      </c>
      <c r="H27" s="34" t="s">
        <v>67</v>
      </c>
      <c r="I27" s="34" t="s">
        <v>26</v>
      </c>
      <c r="J27" s="34"/>
      <c r="K27" s="34">
        <v>11</v>
      </c>
    </row>
    <row r="28" s="1" customFormat="1" ht="24" customHeight="1" spans="1:11">
      <c r="A28" s="34" t="s">
        <v>83</v>
      </c>
      <c r="B28" s="34" t="s">
        <v>84</v>
      </c>
      <c r="C28" s="34" t="s">
        <v>85</v>
      </c>
      <c r="D28" s="35" t="s">
        <v>23</v>
      </c>
      <c r="E28" s="34" t="s">
        <v>24</v>
      </c>
      <c r="F28" s="36">
        <v>42</v>
      </c>
      <c r="G28" s="36">
        <v>40</v>
      </c>
      <c r="H28" s="34" t="s">
        <v>67</v>
      </c>
      <c r="I28" s="34" t="s">
        <v>26</v>
      </c>
      <c r="J28" s="34">
        <v>1</v>
      </c>
      <c r="K28" s="34">
        <v>40</v>
      </c>
    </row>
    <row r="29" s="1" customFormat="1" ht="24" customHeight="1" spans="1:11">
      <c r="A29" s="34" t="s">
        <v>86</v>
      </c>
      <c r="B29" s="34" t="s">
        <v>84</v>
      </c>
      <c r="C29" s="34" t="s">
        <v>87</v>
      </c>
      <c r="D29" s="35" t="s">
        <v>23</v>
      </c>
      <c r="E29" s="34" t="s">
        <v>24</v>
      </c>
      <c r="F29" s="36">
        <v>8</v>
      </c>
      <c r="G29" s="36">
        <v>5</v>
      </c>
      <c r="H29" s="34" t="s">
        <v>67</v>
      </c>
      <c r="I29" s="34" t="s">
        <v>26</v>
      </c>
      <c r="J29" s="34">
        <v>1</v>
      </c>
      <c r="K29" s="34">
        <v>20</v>
      </c>
    </row>
    <row r="30" s="1" customFormat="1" ht="24" customHeight="1" spans="1:11">
      <c r="A30" s="34" t="s">
        <v>88</v>
      </c>
      <c r="B30" s="34" t="s">
        <v>89</v>
      </c>
      <c r="C30" s="34" t="s">
        <v>90</v>
      </c>
      <c r="D30" s="35" t="s">
        <v>23</v>
      </c>
      <c r="E30" s="34" t="s">
        <v>24</v>
      </c>
      <c r="F30" s="36">
        <v>30</v>
      </c>
      <c r="G30" s="38">
        <v>27.5</v>
      </c>
      <c r="H30" s="34" t="s">
        <v>67</v>
      </c>
      <c r="I30" s="34" t="s">
        <v>26</v>
      </c>
      <c r="J30" s="34"/>
      <c r="K30" s="34">
        <v>24</v>
      </c>
    </row>
    <row r="31" s="1" customFormat="1" ht="24" customHeight="1" spans="1:11">
      <c r="A31" s="34" t="s">
        <v>91</v>
      </c>
      <c r="B31" s="34" t="s">
        <v>92</v>
      </c>
      <c r="C31" s="34" t="s">
        <v>93</v>
      </c>
      <c r="D31" s="35" t="s">
        <v>23</v>
      </c>
      <c r="E31" s="34" t="s">
        <v>24</v>
      </c>
      <c r="F31" s="36">
        <v>77</v>
      </c>
      <c r="G31" s="38">
        <v>72.5</v>
      </c>
      <c r="H31" s="34" t="s">
        <v>67</v>
      </c>
      <c r="I31" s="34" t="s">
        <v>26</v>
      </c>
      <c r="J31" s="34"/>
      <c r="K31" s="34">
        <v>10</v>
      </c>
    </row>
    <row r="32" s="1" customFormat="1" ht="24" customHeight="1" spans="1:11">
      <c r="A32" s="34" t="s">
        <v>94</v>
      </c>
      <c r="B32" s="34" t="s">
        <v>95</v>
      </c>
      <c r="C32" s="34" t="s">
        <v>96</v>
      </c>
      <c r="D32" s="35" t="s">
        <v>23</v>
      </c>
      <c r="E32" s="34" t="s">
        <v>24</v>
      </c>
      <c r="F32" s="36">
        <v>85</v>
      </c>
      <c r="G32" s="36">
        <v>80</v>
      </c>
      <c r="H32" s="34" t="s">
        <v>67</v>
      </c>
      <c r="I32" s="34" t="s">
        <v>26</v>
      </c>
      <c r="J32" s="34"/>
      <c r="K32" s="34">
        <v>10</v>
      </c>
    </row>
    <row r="33" s="1" customFormat="1" ht="24" customHeight="1" spans="1:11">
      <c r="A33" s="34" t="s">
        <v>97</v>
      </c>
      <c r="B33" s="34" t="s">
        <v>98</v>
      </c>
      <c r="C33" s="34" t="s">
        <v>99</v>
      </c>
      <c r="D33" s="35" t="s">
        <v>23</v>
      </c>
      <c r="E33" s="34" t="s">
        <v>24</v>
      </c>
      <c r="F33" s="36">
        <v>27</v>
      </c>
      <c r="G33" s="36">
        <v>25</v>
      </c>
      <c r="H33" s="34" t="s">
        <v>67</v>
      </c>
      <c r="I33" s="34" t="s">
        <v>26</v>
      </c>
      <c r="J33" s="34"/>
      <c r="K33" s="34">
        <v>17</v>
      </c>
    </row>
    <row r="34" s="1" customFormat="1" ht="24" customHeight="1" spans="1:11">
      <c r="A34" s="34" t="s">
        <v>100</v>
      </c>
      <c r="B34" s="34" t="s">
        <v>101</v>
      </c>
      <c r="C34" s="34" t="s">
        <v>102</v>
      </c>
      <c r="D34" s="35" t="s">
        <v>23</v>
      </c>
      <c r="E34" s="34" t="s">
        <v>24</v>
      </c>
      <c r="F34" s="36">
        <v>53</v>
      </c>
      <c r="G34" s="36">
        <v>50</v>
      </c>
      <c r="H34" s="34" t="s">
        <v>67</v>
      </c>
      <c r="I34" s="34" t="s">
        <v>26</v>
      </c>
      <c r="J34" s="34"/>
      <c r="K34" s="34">
        <v>24</v>
      </c>
    </row>
    <row r="35" s="1" customFormat="1" ht="24" customHeight="1" spans="1:11">
      <c r="A35" s="34" t="s">
        <v>100</v>
      </c>
      <c r="B35" s="34" t="s">
        <v>101</v>
      </c>
      <c r="C35" s="34" t="s">
        <v>103</v>
      </c>
      <c r="D35" s="35" t="s">
        <v>23</v>
      </c>
      <c r="E35" s="34" t="s">
        <v>24</v>
      </c>
      <c r="F35" s="36">
        <v>35</v>
      </c>
      <c r="G35" s="36">
        <v>30</v>
      </c>
      <c r="H35" s="34" t="s">
        <v>67</v>
      </c>
      <c r="I35" s="34" t="s">
        <v>26</v>
      </c>
      <c r="J35" s="34"/>
      <c r="K35" s="34">
        <v>24</v>
      </c>
    </row>
    <row r="36" s="1" customFormat="1" ht="24" customHeight="1" spans="1:11">
      <c r="A36" s="34" t="s">
        <v>104</v>
      </c>
      <c r="B36" s="34" t="s">
        <v>105</v>
      </c>
      <c r="C36" s="34" t="s">
        <v>106</v>
      </c>
      <c r="D36" s="35" t="s">
        <v>23</v>
      </c>
      <c r="E36" s="34" t="s">
        <v>24</v>
      </c>
      <c r="F36" s="36">
        <v>43</v>
      </c>
      <c r="G36" s="36">
        <v>40</v>
      </c>
      <c r="H36" s="34" t="s">
        <v>67</v>
      </c>
      <c r="I36" s="34" t="s">
        <v>26</v>
      </c>
      <c r="J36" s="34"/>
      <c r="K36" s="34">
        <v>17</v>
      </c>
    </row>
    <row r="37" s="1" customFormat="1" ht="24" customHeight="1" spans="1:11">
      <c r="A37" s="34" t="s">
        <v>107</v>
      </c>
      <c r="B37" s="34" t="s">
        <v>108</v>
      </c>
      <c r="C37" s="34" t="s">
        <v>109</v>
      </c>
      <c r="D37" s="35" t="s">
        <v>23</v>
      </c>
      <c r="E37" s="34" t="s">
        <v>24</v>
      </c>
      <c r="F37" s="36">
        <v>43</v>
      </c>
      <c r="G37" s="36">
        <v>40</v>
      </c>
      <c r="H37" s="34" t="s">
        <v>67</v>
      </c>
      <c r="I37" s="34" t="s">
        <v>26</v>
      </c>
      <c r="J37" s="34"/>
      <c r="K37" s="34">
        <v>10</v>
      </c>
    </row>
    <row r="38" s="1" customFormat="1" ht="24" customHeight="1" spans="1:11">
      <c r="A38" s="34" t="s">
        <v>110</v>
      </c>
      <c r="B38" s="34" t="s">
        <v>111</v>
      </c>
      <c r="C38" s="34" t="s">
        <v>112</v>
      </c>
      <c r="D38" s="35" t="s">
        <v>23</v>
      </c>
      <c r="E38" s="34" t="s">
        <v>24</v>
      </c>
      <c r="F38" s="36">
        <v>72</v>
      </c>
      <c r="G38" s="36">
        <v>67</v>
      </c>
      <c r="H38" s="34" t="s">
        <v>67</v>
      </c>
      <c r="I38" s="34" t="s">
        <v>26</v>
      </c>
      <c r="J38" s="34">
        <v>1</v>
      </c>
      <c r="K38" s="34">
        <v>30</v>
      </c>
    </row>
    <row r="39" s="1" customFormat="1" ht="24" customHeight="1" spans="1:11">
      <c r="A39" s="34" t="s">
        <v>113</v>
      </c>
      <c r="B39" s="34" t="s">
        <v>114</v>
      </c>
      <c r="C39" s="34" t="s">
        <v>115</v>
      </c>
      <c r="D39" s="35" t="s">
        <v>23</v>
      </c>
      <c r="E39" s="34" t="s">
        <v>24</v>
      </c>
      <c r="F39" s="36">
        <v>6.5</v>
      </c>
      <c r="G39" s="36">
        <v>5</v>
      </c>
      <c r="H39" s="34" t="s">
        <v>67</v>
      </c>
      <c r="I39" s="34" t="s">
        <v>26</v>
      </c>
      <c r="J39" s="34"/>
      <c r="K39" s="34">
        <v>10</v>
      </c>
    </row>
    <row r="40" s="1" customFormat="1" ht="24" customHeight="1" spans="1:11">
      <c r="A40" s="34" t="s">
        <v>116</v>
      </c>
      <c r="B40" s="34" t="s">
        <v>117</v>
      </c>
      <c r="C40" s="34" t="s">
        <v>118</v>
      </c>
      <c r="D40" s="35" t="s">
        <v>23</v>
      </c>
      <c r="E40" s="34" t="s">
        <v>24</v>
      </c>
      <c r="F40" s="36">
        <v>30</v>
      </c>
      <c r="G40" s="36">
        <v>25</v>
      </c>
      <c r="H40" s="34" t="s">
        <v>67</v>
      </c>
      <c r="I40" s="34" t="s">
        <v>26</v>
      </c>
      <c r="J40" s="34"/>
      <c r="K40" s="34">
        <v>16</v>
      </c>
    </row>
    <row r="41" s="1" customFormat="1" ht="24" customHeight="1" spans="1:11">
      <c r="A41" s="34" t="s">
        <v>119</v>
      </c>
      <c r="B41" s="34" t="s">
        <v>120</v>
      </c>
      <c r="C41" s="34" t="s">
        <v>121</v>
      </c>
      <c r="D41" s="35" t="s">
        <v>23</v>
      </c>
      <c r="E41" s="34" t="s">
        <v>24</v>
      </c>
      <c r="F41" s="36">
        <v>20.8</v>
      </c>
      <c r="G41" s="36">
        <v>3</v>
      </c>
      <c r="H41" s="34" t="s">
        <v>67</v>
      </c>
      <c r="I41" s="34" t="s">
        <v>26</v>
      </c>
      <c r="J41" s="34"/>
      <c r="K41" s="34">
        <v>21</v>
      </c>
    </row>
    <row r="42" s="1" customFormat="1" ht="24" customHeight="1" spans="1:11">
      <c r="A42" s="34" t="s">
        <v>122</v>
      </c>
      <c r="B42" s="34" t="s">
        <v>123</v>
      </c>
      <c r="C42" s="34" t="s">
        <v>124</v>
      </c>
      <c r="D42" s="35" t="s">
        <v>23</v>
      </c>
      <c r="E42" s="34" t="s">
        <v>24</v>
      </c>
      <c r="F42" s="36">
        <v>20</v>
      </c>
      <c r="G42" s="36">
        <v>17</v>
      </c>
      <c r="H42" s="34" t="s">
        <v>67</v>
      </c>
      <c r="I42" s="34" t="s">
        <v>26</v>
      </c>
      <c r="J42" s="34"/>
      <c r="K42" s="34">
        <v>20</v>
      </c>
    </row>
    <row r="43" s="1" customFormat="1" ht="24" customHeight="1" spans="1:11">
      <c r="A43" s="34" t="s">
        <v>125</v>
      </c>
      <c r="B43" s="34" t="s">
        <v>126</v>
      </c>
      <c r="C43" s="34" t="s">
        <v>127</v>
      </c>
      <c r="D43" s="35" t="s">
        <v>23</v>
      </c>
      <c r="E43" s="34" t="s">
        <v>24</v>
      </c>
      <c r="F43" s="36">
        <v>35</v>
      </c>
      <c r="G43" s="36">
        <v>30</v>
      </c>
      <c r="H43" s="34" t="s">
        <v>67</v>
      </c>
      <c r="I43" s="34" t="s">
        <v>26</v>
      </c>
      <c r="J43" s="34"/>
      <c r="K43" s="34">
        <v>13</v>
      </c>
    </row>
    <row r="44" s="1" customFormat="1" ht="24" customHeight="1" spans="1:11">
      <c r="A44" s="34" t="s">
        <v>128</v>
      </c>
      <c r="B44" s="34" t="s">
        <v>129</v>
      </c>
      <c r="C44" s="34" t="s">
        <v>130</v>
      </c>
      <c r="D44" s="35" t="s">
        <v>23</v>
      </c>
      <c r="E44" s="34" t="s">
        <v>24</v>
      </c>
      <c r="F44" s="36">
        <v>7</v>
      </c>
      <c r="G44" s="36">
        <v>6</v>
      </c>
      <c r="H44" s="34" t="s">
        <v>67</v>
      </c>
      <c r="I44" s="34" t="s">
        <v>26</v>
      </c>
      <c r="J44" s="34"/>
      <c r="K44" s="34">
        <v>15</v>
      </c>
    </row>
    <row r="45" s="1" customFormat="1" ht="24" customHeight="1" spans="1:11">
      <c r="A45" s="34" t="s">
        <v>131</v>
      </c>
      <c r="B45" s="34" t="s">
        <v>132</v>
      </c>
      <c r="C45" s="34" t="s">
        <v>133</v>
      </c>
      <c r="D45" s="35" t="s">
        <v>23</v>
      </c>
      <c r="E45" s="34" t="s">
        <v>24</v>
      </c>
      <c r="F45" s="36">
        <v>36</v>
      </c>
      <c r="G45" s="36">
        <v>35</v>
      </c>
      <c r="H45" s="34" t="s">
        <v>67</v>
      </c>
      <c r="I45" s="34" t="s">
        <v>26</v>
      </c>
      <c r="J45" s="34"/>
      <c r="K45" s="34">
        <v>10</v>
      </c>
    </row>
    <row r="46" s="1" customFormat="1" ht="24" customHeight="1" spans="1:11">
      <c r="A46" s="22" t="s">
        <v>134</v>
      </c>
      <c r="B46" s="22" t="s">
        <v>132</v>
      </c>
      <c r="C46" s="22" t="s">
        <v>135</v>
      </c>
      <c r="D46" s="35" t="s">
        <v>23</v>
      </c>
      <c r="E46" s="34" t="s">
        <v>24</v>
      </c>
      <c r="F46" s="36">
        <v>80</v>
      </c>
      <c r="G46" s="36">
        <v>30</v>
      </c>
      <c r="H46" s="34" t="s">
        <v>25</v>
      </c>
      <c r="I46" s="34" t="s">
        <v>26</v>
      </c>
      <c r="J46" s="34"/>
      <c r="K46" s="34">
        <v>15</v>
      </c>
    </row>
    <row r="47" s="1" customFormat="1" ht="24" customHeight="1" spans="1:11">
      <c r="A47" s="34" t="s">
        <v>136</v>
      </c>
      <c r="B47" s="34" t="s">
        <v>137</v>
      </c>
      <c r="C47" s="34" t="s">
        <v>138</v>
      </c>
      <c r="D47" s="35" t="s">
        <v>23</v>
      </c>
      <c r="E47" s="34" t="s">
        <v>24</v>
      </c>
      <c r="F47" s="36">
        <v>15</v>
      </c>
      <c r="G47" s="36">
        <v>12</v>
      </c>
      <c r="H47" s="34" t="s">
        <v>67</v>
      </c>
      <c r="I47" s="34" t="s">
        <v>26</v>
      </c>
      <c r="J47" s="34"/>
      <c r="K47" s="34">
        <v>9</v>
      </c>
    </row>
    <row r="48" s="1" customFormat="1" ht="24" customHeight="1" spans="1:11">
      <c r="A48" s="34" t="s">
        <v>139</v>
      </c>
      <c r="B48" s="34" t="s">
        <v>140</v>
      </c>
      <c r="C48" s="34" t="s">
        <v>141</v>
      </c>
      <c r="D48" s="35" t="s">
        <v>23</v>
      </c>
      <c r="E48" s="34" t="s">
        <v>24</v>
      </c>
      <c r="F48" s="36">
        <v>45</v>
      </c>
      <c r="G48" s="36">
        <v>42</v>
      </c>
      <c r="H48" s="34" t="s">
        <v>67</v>
      </c>
      <c r="I48" s="34" t="s">
        <v>26</v>
      </c>
      <c r="J48" s="34"/>
      <c r="K48" s="34">
        <v>6</v>
      </c>
    </row>
    <row r="49" s="1" customFormat="1" ht="24" customHeight="1" spans="1:11">
      <c r="A49" s="34" t="s">
        <v>142</v>
      </c>
      <c r="B49" s="34" t="s">
        <v>143</v>
      </c>
      <c r="C49" s="34" t="s">
        <v>144</v>
      </c>
      <c r="D49" s="35" t="s">
        <v>23</v>
      </c>
      <c r="E49" s="34" t="s">
        <v>24</v>
      </c>
      <c r="F49" s="36">
        <v>45</v>
      </c>
      <c r="G49" s="36">
        <v>40</v>
      </c>
      <c r="H49" s="34" t="s">
        <v>67</v>
      </c>
      <c r="I49" s="34" t="s">
        <v>26</v>
      </c>
      <c r="J49" s="34"/>
      <c r="K49" s="34">
        <v>65</v>
      </c>
    </row>
    <row r="50" s="1" customFormat="1" ht="24" customHeight="1" spans="1:11">
      <c r="A50" s="34" t="s">
        <v>145</v>
      </c>
      <c r="B50" s="34" t="s">
        <v>146</v>
      </c>
      <c r="C50" s="34" t="s">
        <v>147</v>
      </c>
      <c r="D50" s="35" t="s">
        <v>23</v>
      </c>
      <c r="E50" s="34" t="s">
        <v>24</v>
      </c>
      <c r="F50" s="36">
        <v>45</v>
      </c>
      <c r="G50" s="36">
        <v>40</v>
      </c>
      <c r="H50" s="34" t="s">
        <v>67</v>
      </c>
      <c r="I50" s="34" t="s">
        <v>26</v>
      </c>
      <c r="J50" s="34"/>
      <c r="K50" s="34">
        <v>10</v>
      </c>
    </row>
    <row r="51" s="1" customFormat="1" ht="24" customHeight="1" spans="1:11">
      <c r="A51" s="34" t="s">
        <v>148</v>
      </c>
      <c r="B51" s="34" t="s">
        <v>149</v>
      </c>
      <c r="C51" s="34" t="s">
        <v>150</v>
      </c>
      <c r="D51" s="35" t="s">
        <v>23</v>
      </c>
      <c r="E51" s="34" t="s">
        <v>24</v>
      </c>
      <c r="F51" s="36">
        <v>43</v>
      </c>
      <c r="G51" s="36">
        <v>40</v>
      </c>
      <c r="H51" s="34" t="s">
        <v>67</v>
      </c>
      <c r="I51" s="34" t="s">
        <v>26</v>
      </c>
      <c r="J51" s="34"/>
      <c r="K51" s="34">
        <v>140</v>
      </c>
    </row>
    <row r="52" s="1" customFormat="1" ht="24" customHeight="1" spans="1:11">
      <c r="A52" s="34" t="s">
        <v>151</v>
      </c>
      <c r="B52" s="34" t="s">
        <v>152</v>
      </c>
      <c r="C52" s="34" t="s">
        <v>153</v>
      </c>
      <c r="D52" s="35" t="s">
        <v>23</v>
      </c>
      <c r="E52" s="34" t="s">
        <v>24</v>
      </c>
      <c r="F52" s="36">
        <v>43</v>
      </c>
      <c r="G52" s="36">
        <v>40</v>
      </c>
      <c r="H52" s="34" t="s">
        <v>67</v>
      </c>
      <c r="I52" s="34" t="s">
        <v>26</v>
      </c>
      <c r="J52" s="34"/>
      <c r="K52" s="34">
        <v>72</v>
      </c>
    </row>
    <row r="53" s="1" customFormat="1" ht="24" customHeight="1" spans="1:11">
      <c r="A53" s="34" t="s">
        <v>154</v>
      </c>
      <c r="B53" s="34" t="s">
        <v>155</v>
      </c>
      <c r="C53" s="34" t="s">
        <v>156</v>
      </c>
      <c r="D53" s="35" t="s">
        <v>23</v>
      </c>
      <c r="E53" s="34" t="s">
        <v>24</v>
      </c>
      <c r="F53" s="36">
        <v>71</v>
      </c>
      <c r="G53" s="36">
        <v>70</v>
      </c>
      <c r="H53" s="34" t="s">
        <v>25</v>
      </c>
      <c r="I53" s="34" t="s">
        <v>26</v>
      </c>
      <c r="J53" s="34"/>
      <c r="K53" s="34">
        <v>37</v>
      </c>
    </row>
    <row r="54" s="1" customFormat="1" ht="24" customHeight="1" spans="1:11">
      <c r="A54" s="34" t="s">
        <v>157</v>
      </c>
      <c r="B54" s="34" t="s">
        <v>158</v>
      </c>
      <c r="C54" s="34" t="s">
        <v>159</v>
      </c>
      <c r="D54" s="35" t="s">
        <v>23</v>
      </c>
      <c r="E54" s="34" t="s">
        <v>24</v>
      </c>
      <c r="F54" s="36">
        <v>18</v>
      </c>
      <c r="G54" s="36">
        <v>15</v>
      </c>
      <c r="H54" s="34" t="s">
        <v>67</v>
      </c>
      <c r="I54" s="34" t="s">
        <v>26</v>
      </c>
      <c r="J54" s="34"/>
      <c r="K54" s="34">
        <v>21</v>
      </c>
    </row>
    <row r="55" s="1" customFormat="1" ht="24" customHeight="1" spans="1:11">
      <c r="A55" s="34" t="s">
        <v>160</v>
      </c>
      <c r="B55" s="34" t="s">
        <v>161</v>
      </c>
      <c r="C55" s="34" t="s">
        <v>162</v>
      </c>
      <c r="D55" s="35" t="s">
        <v>23</v>
      </c>
      <c r="E55" s="34" t="s">
        <v>24</v>
      </c>
      <c r="F55" s="36">
        <v>20</v>
      </c>
      <c r="G55" s="36">
        <v>15</v>
      </c>
      <c r="H55" s="34" t="s">
        <v>67</v>
      </c>
      <c r="I55" s="34" t="s">
        <v>26</v>
      </c>
      <c r="J55" s="34"/>
      <c r="K55" s="34">
        <v>32</v>
      </c>
    </row>
    <row r="56" s="1" customFormat="1" ht="24" customHeight="1" spans="1:11">
      <c r="A56" s="34" t="s">
        <v>163</v>
      </c>
      <c r="B56" s="34" t="s">
        <v>164</v>
      </c>
      <c r="C56" s="34" t="s">
        <v>165</v>
      </c>
      <c r="D56" s="35" t="s">
        <v>23</v>
      </c>
      <c r="E56" s="34" t="s">
        <v>24</v>
      </c>
      <c r="F56" s="36">
        <v>23.5</v>
      </c>
      <c r="G56" s="36">
        <v>21</v>
      </c>
      <c r="H56" s="34" t="s">
        <v>67</v>
      </c>
      <c r="I56" s="34" t="s">
        <v>26</v>
      </c>
      <c r="J56" s="34">
        <v>2</v>
      </c>
      <c r="K56" s="34">
        <v>114</v>
      </c>
    </row>
    <row r="57" s="1" customFormat="1" ht="24" customHeight="1" spans="1:11">
      <c r="A57" s="34" t="s">
        <v>166</v>
      </c>
      <c r="B57" s="34" t="s">
        <v>167</v>
      </c>
      <c r="C57" s="34" t="s">
        <v>168</v>
      </c>
      <c r="D57" s="35" t="s">
        <v>23</v>
      </c>
      <c r="E57" s="34" t="s">
        <v>24</v>
      </c>
      <c r="F57" s="36">
        <v>95</v>
      </c>
      <c r="G57" s="36">
        <v>90</v>
      </c>
      <c r="H57" s="34" t="s">
        <v>67</v>
      </c>
      <c r="I57" s="34" t="s">
        <v>26</v>
      </c>
      <c r="J57" s="34"/>
      <c r="K57" s="34">
        <v>15</v>
      </c>
    </row>
    <row r="58" s="1" customFormat="1" ht="24" customHeight="1" spans="1:11">
      <c r="A58" s="34" t="s">
        <v>169</v>
      </c>
      <c r="B58" s="34" t="s">
        <v>170</v>
      </c>
      <c r="C58" s="34" t="s">
        <v>171</v>
      </c>
      <c r="D58" s="35" t="s">
        <v>23</v>
      </c>
      <c r="E58" s="34" t="s">
        <v>24</v>
      </c>
      <c r="F58" s="36">
        <v>25</v>
      </c>
      <c r="G58" s="36">
        <v>21</v>
      </c>
      <c r="H58" s="34" t="s">
        <v>67</v>
      </c>
      <c r="I58" s="34" t="s">
        <v>26</v>
      </c>
      <c r="J58" s="34"/>
      <c r="K58" s="34">
        <v>42</v>
      </c>
    </row>
    <row r="59" s="1" customFormat="1" ht="24" customHeight="1" spans="1:11">
      <c r="A59" s="34" t="s">
        <v>172</v>
      </c>
      <c r="B59" s="34" t="s">
        <v>173</v>
      </c>
      <c r="C59" s="34" t="s">
        <v>174</v>
      </c>
      <c r="D59" s="35" t="s">
        <v>23</v>
      </c>
      <c r="E59" s="34" t="s">
        <v>24</v>
      </c>
      <c r="F59" s="36">
        <v>20</v>
      </c>
      <c r="G59" s="36">
        <v>17</v>
      </c>
      <c r="H59" s="34" t="s">
        <v>67</v>
      </c>
      <c r="I59" s="34" t="s">
        <v>26</v>
      </c>
      <c r="J59" s="34"/>
      <c r="K59" s="34">
        <v>4</v>
      </c>
    </row>
    <row r="60" s="1" customFormat="1" ht="24" customHeight="1" spans="1:11">
      <c r="A60" s="34" t="s">
        <v>175</v>
      </c>
      <c r="B60" s="34" t="s">
        <v>176</v>
      </c>
      <c r="C60" s="34" t="s">
        <v>177</v>
      </c>
      <c r="D60" s="35" t="s">
        <v>23</v>
      </c>
      <c r="E60" s="34" t="s">
        <v>24</v>
      </c>
      <c r="F60" s="36">
        <v>34.5</v>
      </c>
      <c r="G60" s="36">
        <v>30</v>
      </c>
      <c r="H60" s="34" t="s">
        <v>25</v>
      </c>
      <c r="I60" s="34" t="s">
        <v>26</v>
      </c>
      <c r="J60" s="34">
        <v>1</v>
      </c>
      <c r="K60" s="34">
        <v>17</v>
      </c>
    </row>
    <row r="61" s="1" customFormat="1" ht="24" customHeight="1" spans="1:11">
      <c r="A61" s="34" t="s">
        <v>175</v>
      </c>
      <c r="B61" s="34" t="s">
        <v>176</v>
      </c>
      <c r="C61" s="34" t="s">
        <v>178</v>
      </c>
      <c r="D61" s="35" t="s">
        <v>23</v>
      </c>
      <c r="E61" s="34" t="s">
        <v>24</v>
      </c>
      <c r="F61" s="38">
        <v>40.5</v>
      </c>
      <c r="G61" s="36">
        <v>35</v>
      </c>
      <c r="H61" s="34" t="s">
        <v>25</v>
      </c>
      <c r="I61" s="34" t="s">
        <v>26</v>
      </c>
      <c r="J61" s="34">
        <v>1</v>
      </c>
      <c r="K61" s="34">
        <v>56</v>
      </c>
    </row>
    <row r="62" s="1" customFormat="1" ht="24" customHeight="1" spans="1:11">
      <c r="A62" s="34" t="s">
        <v>179</v>
      </c>
      <c r="B62" s="34" t="s">
        <v>180</v>
      </c>
      <c r="C62" s="34" t="s">
        <v>181</v>
      </c>
      <c r="D62" s="35" t="s">
        <v>23</v>
      </c>
      <c r="E62" s="34" t="s">
        <v>24</v>
      </c>
      <c r="F62" s="36">
        <v>48</v>
      </c>
      <c r="G62" s="36">
        <v>45</v>
      </c>
      <c r="H62" s="34" t="s">
        <v>25</v>
      </c>
      <c r="I62" s="34" t="s">
        <v>26</v>
      </c>
      <c r="J62" s="34"/>
      <c r="K62" s="34">
        <v>50</v>
      </c>
    </row>
    <row r="63" s="1" customFormat="1" ht="24" customHeight="1" spans="1:11">
      <c r="A63" s="34" t="s">
        <v>182</v>
      </c>
      <c r="B63" s="34" t="s">
        <v>183</v>
      </c>
      <c r="C63" s="34" t="s">
        <v>184</v>
      </c>
      <c r="D63" s="35" t="s">
        <v>23</v>
      </c>
      <c r="E63" s="34" t="s">
        <v>24</v>
      </c>
      <c r="F63" s="36">
        <v>42</v>
      </c>
      <c r="G63" s="36">
        <v>40</v>
      </c>
      <c r="H63" s="34" t="s">
        <v>67</v>
      </c>
      <c r="I63" s="34" t="s">
        <v>26</v>
      </c>
      <c r="J63" s="34"/>
      <c r="K63" s="34">
        <v>12</v>
      </c>
    </row>
    <row r="64" s="1" customFormat="1" ht="37" customHeight="1" spans="1:11">
      <c r="A64" s="34" t="s">
        <v>182</v>
      </c>
      <c r="B64" s="34" t="s">
        <v>185</v>
      </c>
      <c r="C64" s="34" t="s">
        <v>186</v>
      </c>
      <c r="D64" s="35" t="s">
        <v>23</v>
      </c>
      <c r="E64" s="34" t="s">
        <v>24</v>
      </c>
      <c r="F64" s="36">
        <v>175</v>
      </c>
      <c r="G64" s="36">
        <v>165</v>
      </c>
      <c r="H64" s="34" t="s">
        <v>187</v>
      </c>
      <c r="I64" s="34" t="s">
        <v>26</v>
      </c>
      <c r="J64" s="34"/>
      <c r="K64" s="34">
        <v>25</v>
      </c>
    </row>
    <row r="65" s="1" customFormat="1" ht="24" customHeight="1" spans="1:11">
      <c r="A65" s="34" t="s">
        <v>188</v>
      </c>
      <c r="B65" s="34" t="s">
        <v>189</v>
      </c>
      <c r="C65" s="34" t="s">
        <v>190</v>
      </c>
      <c r="D65" s="35" t="s">
        <v>23</v>
      </c>
      <c r="E65" s="34" t="s">
        <v>24</v>
      </c>
      <c r="F65" s="36">
        <v>52</v>
      </c>
      <c r="G65" s="36">
        <v>50</v>
      </c>
      <c r="H65" s="34" t="s">
        <v>67</v>
      </c>
      <c r="I65" s="34" t="s">
        <v>26</v>
      </c>
      <c r="J65" s="34"/>
      <c r="K65" s="34">
        <v>17</v>
      </c>
    </row>
    <row r="66" s="1" customFormat="1" ht="24" customHeight="1" spans="1:11">
      <c r="A66" s="34" t="s">
        <v>191</v>
      </c>
      <c r="B66" s="34" t="s">
        <v>192</v>
      </c>
      <c r="C66" s="34" t="s">
        <v>193</v>
      </c>
      <c r="D66" s="35" t="s">
        <v>23</v>
      </c>
      <c r="E66" s="34" t="s">
        <v>24</v>
      </c>
      <c r="F66" s="36">
        <v>86</v>
      </c>
      <c r="G66" s="36">
        <v>80</v>
      </c>
      <c r="H66" s="34" t="s">
        <v>25</v>
      </c>
      <c r="I66" s="34" t="s">
        <v>26</v>
      </c>
      <c r="J66" s="34"/>
      <c r="K66" s="34">
        <v>9</v>
      </c>
    </row>
    <row r="67" s="1" customFormat="1" ht="24" customHeight="1" spans="1:11">
      <c r="A67" s="34" t="s">
        <v>194</v>
      </c>
      <c r="B67" s="34" t="s">
        <v>195</v>
      </c>
      <c r="C67" s="34" t="s">
        <v>196</v>
      </c>
      <c r="D67" s="35" t="s">
        <v>23</v>
      </c>
      <c r="E67" s="34" t="s">
        <v>24</v>
      </c>
      <c r="F67" s="36">
        <v>75</v>
      </c>
      <c r="G67" s="36">
        <v>70</v>
      </c>
      <c r="H67" s="34" t="s">
        <v>67</v>
      </c>
      <c r="I67" s="34" t="s">
        <v>26</v>
      </c>
      <c r="J67" s="34">
        <v>1</v>
      </c>
      <c r="K67" s="34">
        <v>14</v>
      </c>
    </row>
    <row r="68" s="1" customFormat="1" ht="24" customHeight="1" spans="1:11">
      <c r="A68" s="34" t="s">
        <v>38</v>
      </c>
      <c r="B68" s="34" t="s">
        <v>39</v>
      </c>
      <c r="C68" s="34" t="s">
        <v>197</v>
      </c>
      <c r="D68" s="35" t="s">
        <v>23</v>
      </c>
      <c r="E68" s="34" t="s">
        <v>24</v>
      </c>
      <c r="F68" s="36">
        <v>25</v>
      </c>
      <c r="G68" s="36">
        <v>20</v>
      </c>
      <c r="H68" s="34" t="s">
        <v>67</v>
      </c>
      <c r="I68" s="34" t="s">
        <v>26</v>
      </c>
      <c r="J68" s="34"/>
      <c r="K68" s="34">
        <v>16</v>
      </c>
    </row>
    <row r="69" s="1" customFormat="1" ht="24" customHeight="1" spans="1:11">
      <c r="A69" s="34" t="s">
        <v>198</v>
      </c>
      <c r="B69" s="34" t="s">
        <v>199</v>
      </c>
      <c r="C69" s="34" t="s">
        <v>200</v>
      </c>
      <c r="D69" s="35" t="s">
        <v>23</v>
      </c>
      <c r="E69" s="34" t="s">
        <v>24</v>
      </c>
      <c r="F69" s="36">
        <v>33</v>
      </c>
      <c r="G69" s="36">
        <v>30</v>
      </c>
      <c r="H69" s="34" t="s">
        <v>67</v>
      </c>
      <c r="I69" s="34" t="s">
        <v>26</v>
      </c>
      <c r="J69" s="34"/>
      <c r="K69" s="34">
        <v>18</v>
      </c>
    </row>
    <row r="70" s="1" customFormat="1" ht="24" customHeight="1" spans="1:11">
      <c r="A70" s="34" t="s">
        <v>201</v>
      </c>
      <c r="B70" s="34" t="s">
        <v>202</v>
      </c>
      <c r="C70" s="34" t="s">
        <v>203</v>
      </c>
      <c r="D70" s="35" t="s">
        <v>23</v>
      </c>
      <c r="E70" s="34" t="s">
        <v>24</v>
      </c>
      <c r="F70" s="36">
        <v>89</v>
      </c>
      <c r="G70" s="36">
        <v>60</v>
      </c>
      <c r="H70" s="34" t="s">
        <v>67</v>
      </c>
      <c r="I70" s="34" t="s">
        <v>26</v>
      </c>
      <c r="J70" s="34"/>
      <c r="K70" s="34">
        <v>10</v>
      </c>
    </row>
    <row r="71" s="1" customFormat="1" ht="24" customHeight="1" spans="1:11">
      <c r="A71" s="34" t="s">
        <v>204</v>
      </c>
      <c r="B71" s="34" t="s">
        <v>205</v>
      </c>
      <c r="C71" s="34" t="s">
        <v>206</v>
      </c>
      <c r="D71" s="35" t="s">
        <v>23</v>
      </c>
      <c r="E71" s="34" t="s">
        <v>24</v>
      </c>
      <c r="F71" s="36">
        <v>22</v>
      </c>
      <c r="G71" s="36">
        <v>17</v>
      </c>
      <c r="H71" s="34" t="s">
        <v>25</v>
      </c>
      <c r="I71" s="34" t="s">
        <v>26</v>
      </c>
      <c r="J71" s="34"/>
      <c r="K71" s="34">
        <v>16</v>
      </c>
    </row>
    <row r="72" s="1" customFormat="1" ht="24" customHeight="1" spans="1:11">
      <c r="A72" s="34" t="s">
        <v>207</v>
      </c>
      <c r="B72" s="34" t="s">
        <v>208</v>
      </c>
      <c r="C72" s="34" t="s">
        <v>209</v>
      </c>
      <c r="D72" s="35" t="s">
        <v>23</v>
      </c>
      <c r="E72" s="34" t="s">
        <v>24</v>
      </c>
      <c r="F72" s="36">
        <v>35</v>
      </c>
      <c r="G72" s="36">
        <v>30</v>
      </c>
      <c r="H72" s="34" t="s">
        <v>67</v>
      </c>
      <c r="I72" s="34" t="s">
        <v>26</v>
      </c>
      <c r="J72" s="34"/>
      <c r="K72" s="34">
        <v>17</v>
      </c>
    </row>
    <row r="73" s="1" customFormat="1" ht="24" customHeight="1" spans="1:11">
      <c r="A73" s="34" t="s">
        <v>210</v>
      </c>
      <c r="B73" s="34" t="s">
        <v>211</v>
      </c>
      <c r="C73" s="34" t="s">
        <v>212</v>
      </c>
      <c r="D73" s="35" t="s">
        <v>23</v>
      </c>
      <c r="E73" s="34" t="s">
        <v>24</v>
      </c>
      <c r="F73" s="36">
        <v>35</v>
      </c>
      <c r="G73" s="36">
        <v>30</v>
      </c>
      <c r="H73" s="34" t="s">
        <v>25</v>
      </c>
      <c r="I73" s="34" t="s">
        <v>26</v>
      </c>
      <c r="J73" s="34"/>
      <c r="K73" s="34">
        <v>8</v>
      </c>
    </row>
    <row r="74" s="1" customFormat="1" ht="24" customHeight="1" spans="1:11">
      <c r="A74" s="34" t="s">
        <v>213</v>
      </c>
      <c r="B74" s="34" t="s">
        <v>214</v>
      </c>
      <c r="C74" s="34" t="s">
        <v>215</v>
      </c>
      <c r="D74" s="35" t="s">
        <v>23</v>
      </c>
      <c r="E74" s="34" t="s">
        <v>24</v>
      </c>
      <c r="F74" s="36">
        <v>84</v>
      </c>
      <c r="G74" s="36">
        <v>50</v>
      </c>
      <c r="H74" s="34" t="s">
        <v>67</v>
      </c>
      <c r="I74" s="34" t="s">
        <v>26</v>
      </c>
      <c r="J74" s="34">
        <v>1</v>
      </c>
      <c r="K74" s="34">
        <v>28</v>
      </c>
    </row>
    <row r="75" s="1" customFormat="1" ht="24" customHeight="1" spans="1:11">
      <c r="A75" s="34" t="s">
        <v>216</v>
      </c>
      <c r="B75" s="34" t="s">
        <v>217</v>
      </c>
      <c r="C75" s="34" t="s">
        <v>218</v>
      </c>
      <c r="D75" s="35" t="s">
        <v>23</v>
      </c>
      <c r="E75" s="34" t="s">
        <v>24</v>
      </c>
      <c r="F75" s="34">
        <v>70</v>
      </c>
      <c r="G75" s="34">
        <v>65</v>
      </c>
      <c r="H75" s="34" t="s">
        <v>25</v>
      </c>
      <c r="I75" s="34" t="s">
        <v>26</v>
      </c>
      <c r="J75" s="34"/>
      <c r="K75" s="34">
        <v>20</v>
      </c>
    </row>
    <row r="76" s="1" customFormat="1" ht="24" customHeight="1" spans="1:11">
      <c r="A76" s="34" t="s">
        <v>219</v>
      </c>
      <c r="B76" s="34" t="s">
        <v>220</v>
      </c>
      <c r="C76" s="34" t="s">
        <v>221</v>
      </c>
      <c r="D76" s="35" t="s">
        <v>23</v>
      </c>
      <c r="E76" s="34" t="s">
        <v>24</v>
      </c>
      <c r="F76" s="34">
        <v>45</v>
      </c>
      <c r="G76" s="34">
        <v>40</v>
      </c>
      <c r="H76" s="34" t="s">
        <v>67</v>
      </c>
      <c r="I76" s="34" t="s">
        <v>26</v>
      </c>
      <c r="J76" s="34">
        <v>1</v>
      </c>
      <c r="K76" s="34">
        <v>50</v>
      </c>
    </row>
    <row r="77" s="1" customFormat="1" ht="24" customHeight="1" spans="1:11">
      <c r="A77" s="34" t="s">
        <v>222</v>
      </c>
      <c r="B77" s="34" t="s">
        <v>223</v>
      </c>
      <c r="C77" s="34" t="s">
        <v>224</v>
      </c>
      <c r="D77" s="35" t="s">
        <v>23</v>
      </c>
      <c r="E77" s="34" t="s">
        <v>24</v>
      </c>
      <c r="F77" s="34">
        <v>280</v>
      </c>
      <c r="G77" s="34">
        <v>10</v>
      </c>
      <c r="H77" s="34" t="s">
        <v>25</v>
      </c>
      <c r="I77" s="34" t="s">
        <v>26</v>
      </c>
      <c r="J77" s="34"/>
      <c r="K77" s="34">
        <v>10</v>
      </c>
    </row>
    <row r="78" s="1" customFormat="1" ht="24" customHeight="1" spans="1:11">
      <c r="A78" s="34" t="s">
        <v>225</v>
      </c>
      <c r="B78" s="34" t="s">
        <v>226</v>
      </c>
      <c r="C78" s="34" t="s">
        <v>227</v>
      </c>
      <c r="D78" s="35" t="s">
        <v>23</v>
      </c>
      <c r="E78" s="34" t="s">
        <v>24</v>
      </c>
      <c r="F78" s="34">
        <v>40</v>
      </c>
      <c r="G78" s="34">
        <v>35</v>
      </c>
      <c r="H78" s="34" t="s">
        <v>67</v>
      </c>
      <c r="I78" s="34" t="s">
        <v>26</v>
      </c>
      <c r="J78" s="34"/>
      <c r="K78" s="34">
        <v>7</v>
      </c>
    </row>
    <row r="79" s="1" customFormat="1" ht="24" customHeight="1" spans="1:11">
      <c r="A79" s="34" t="s">
        <v>228</v>
      </c>
      <c r="B79" s="34" t="s">
        <v>229</v>
      </c>
      <c r="C79" s="34" t="s">
        <v>230</v>
      </c>
      <c r="D79" s="35" t="s">
        <v>23</v>
      </c>
      <c r="E79" s="34" t="s">
        <v>24</v>
      </c>
      <c r="F79" s="34">
        <v>30</v>
      </c>
      <c r="G79" s="34">
        <v>30</v>
      </c>
      <c r="H79" s="34" t="s">
        <v>67</v>
      </c>
      <c r="I79" s="34" t="s">
        <v>26</v>
      </c>
      <c r="J79" s="34"/>
      <c r="K79" s="34">
        <v>5</v>
      </c>
    </row>
    <row r="80" s="1" customFormat="1" ht="24" customHeight="1" spans="1:11">
      <c r="A80" s="34" t="s">
        <v>231</v>
      </c>
      <c r="B80" s="34" t="s">
        <v>232</v>
      </c>
      <c r="C80" s="34" t="s">
        <v>233</v>
      </c>
      <c r="D80" s="35" t="s">
        <v>23</v>
      </c>
      <c r="E80" s="34" t="s">
        <v>24</v>
      </c>
      <c r="F80" s="36">
        <v>57</v>
      </c>
      <c r="G80" s="36">
        <v>52</v>
      </c>
      <c r="H80" s="34" t="s">
        <v>67</v>
      </c>
      <c r="I80" s="34" t="s">
        <v>26</v>
      </c>
      <c r="J80" s="34"/>
      <c r="K80" s="34">
        <v>5</v>
      </c>
    </row>
    <row r="81" s="4" customFormat="1" ht="24" customHeight="1" spans="1:11">
      <c r="A81" s="34" t="s">
        <v>234</v>
      </c>
      <c r="B81" s="34" t="s">
        <v>235</v>
      </c>
      <c r="C81" s="34" t="s">
        <v>236</v>
      </c>
      <c r="D81" s="35" t="s">
        <v>23</v>
      </c>
      <c r="E81" s="34" t="s">
        <v>24</v>
      </c>
      <c r="F81" s="36">
        <v>44</v>
      </c>
      <c r="G81" s="36">
        <v>40</v>
      </c>
      <c r="H81" s="34" t="s">
        <v>67</v>
      </c>
      <c r="I81" s="34" t="s">
        <v>26</v>
      </c>
      <c r="J81" s="34">
        <v>1</v>
      </c>
      <c r="K81" s="34">
        <v>42</v>
      </c>
    </row>
    <row r="82" s="1" customFormat="1" ht="24" customHeight="1" spans="1:11">
      <c r="A82" s="34" t="s">
        <v>237</v>
      </c>
      <c r="B82" s="34" t="s">
        <v>238</v>
      </c>
      <c r="C82" s="34" t="s">
        <v>239</v>
      </c>
      <c r="D82" s="35" t="s">
        <v>23</v>
      </c>
      <c r="E82" s="34" t="s">
        <v>24</v>
      </c>
      <c r="F82" s="38">
        <v>76.5</v>
      </c>
      <c r="G82" s="38">
        <v>76.5</v>
      </c>
      <c r="H82" s="34" t="s">
        <v>25</v>
      </c>
      <c r="I82" s="34" t="s">
        <v>26</v>
      </c>
      <c r="J82" s="34"/>
      <c r="K82" s="34">
        <v>25</v>
      </c>
    </row>
    <row r="83" s="1" customFormat="1" ht="24" customHeight="1" spans="1:11">
      <c r="A83" s="34" t="s">
        <v>240</v>
      </c>
      <c r="B83" s="34" t="s">
        <v>241</v>
      </c>
      <c r="C83" s="34" t="s">
        <v>242</v>
      </c>
      <c r="D83" s="35" t="s">
        <v>23</v>
      </c>
      <c r="E83" s="34" t="s">
        <v>24</v>
      </c>
      <c r="F83" s="34">
        <v>43</v>
      </c>
      <c r="G83" s="34">
        <v>40</v>
      </c>
      <c r="H83" s="34" t="s">
        <v>67</v>
      </c>
      <c r="I83" s="34" t="s">
        <v>26</v>
      </c>
      <c r="J83" s="34">
        <v>1</v>
      </c>
      <c r="K83" s="34">
        <v>32</v>
      </c>
    </row>
    <row r="84" s="1" customFormat="1" ht="24" customHeight="1" spans="1:11">
      <c r="A84" s="34" t="s">
        <v>243</v>
      </c>
      <c r="B84" s="34" t="s">
        <v>244</v>
      </c>
      <c r="C84" s="34" t="s">
        <v>245</v>
      </c>
      <c r="D84" s="35" t="s">
        <v>23</v>
      </c>
      <c r="E84" s="34" t="s">
        <v>24</v>
      </c>
      <c r="F84" s="34">
        <v>35</v>
      </c>
      <c r="G84" s="34">
        <v>30</v>
      </c>
      <c r="H84" s="34" t="s">
        <v>67</v>
      </c>
      <c r="I84" s="34" t="s">
        <v>26</v>
      </c>
      <c r="J84" s="34">
        <v>1</v>
      </c>
      <c r="K84" s="34">
        <v>45</v>
      </c>
    </row>
    <row r="85" s="1" customFormat="1" ht="24" customHeight="1" spans="1:11">
      <c r="A85" s="34" t="s">
        <v>246</v>
      </c>
      <c r="B85" s="34" t="s">
        <v>164</v>
      </c>
      <c r="C85" s="34" t="s">
        <v>247</v>
      </c>
      <c r="D85" s="35" t="s">
        <v>23</v>
      </c>
      <c r="E85" s="34" t="s">
        <v>24</v>
      </c>
      <c r="F85" s="34">
        <v>43</v>
      </c>
      <c r="G85" s="34">
        <v>40</v>
      </c>
      <c r="H85" s="34" t="s">
        <v>67</v>
      </c>
      <c r="I85" s="34" t="s">
        <v>26</v>
      </c>
      <c r="J85" s="34">
        <v>1</v>
      </c>
      <c r="K85" s="34">
        <v>37</v>
      </c>
    </row>
    <row r="86" s="1" customFormat="1" ht="45" customHeight="1" spans="1:11">
      <c r="A86" s="34" t="s">
        <v>248</v>
      </c>
      <c r="B86" s="34" t="s">
        <v>249</v>
      </c>
      <c r="C86" s="34" t="s">
        <v>250</v>
      </c>
      <c r="D86" s="35" t="s">
        <v>23</v>
      </c>
      <c r="E86" s="34" t="s">
        <v>24</v>
      </c>
      <c r="F86" s="34">
        <v>52</v>
      </c>
      <c r="G86" s="34">
        <v>50.24</v>
      </c>
      <c r="H86" s="34" t="s">
        <v>67</v>
      </c>
      <c r="I86" s="34" t="s">
        <v>26</v>
      </c>
      <c r="J86" s="34"/>
      <c r="K86" s="34">
        <v>30</v>
      </c>
    </row>
    <row r="87" s="1" customFormat="1" ht="24" customHeight="1" spans="1:11">
      <c r="A87" s="34" t="s">
        <v>251</v>
      </c>
      <c r="B87" s="34" t="s">
        <v>252</v>
      </c>
      <c r="C87" s="34" t="s">
        <v>253</v>
      </c>
      <c r="D87" s="35" t="s">
        <v>23</v>
      </c>
      <c r="E87" s="34" t="s">
        <v>24</v>
      </c>
      <c r="F87" s="36">
        <v>85</v>
      </c>
      <c r="G87" s="36">
        <v>80</v>
      </c>
      <c r="H87" s="34" t="s">
        <v>25</v>
      </c>
      <c r="I87" s="34" t="s">
        <v>26</v>
      </c>
      <c r="J87" s="34">
        <v>1</v>
      </c>
      <c r="K87" s="34">
        <v>56</v>
      </c>
    </row>
    <row r="88" s="1" customFormat="1" ht="24" customHeight="1" spans="1:11">
      <c r="A88" s="34" t="s">
        <v>254</v>
      </c>
      <c r="B88" s="34" t="s">
        <v>255</v>
      </c>
      <c r="C88" s="34" t="s">
        <v>256</v>
      </c>
      <c r="D88" s="35" t="s">
        <v>23</v>
      </c>
      <c r="E88" s="34" t="s">
        <v>24</v>
      </c>
      <c r="F88" s="36">
        <v>49</v>
      </c>
      <c r="G88" s="36">
        <v>19</v>
      </c>
      <c r="H88" s="34" t="s">
        <v>25</v>
      </c>
      <c r="I88" s="34" t="s">
        <v>26</v>
      </c>
      <c r="J88" s="34"/>
      <c r="K88" s="34">
        <v>57</v>
      </c>
    </row>
    <row r="89" s="1" customFormat="1" ht="24" customHeight="1" spans="1:11">
      <c r="A89" s="34" t="s">
        <v>257</v>
      </c>
      <c r="B89" s="34" t="s">
        <v>258</v>
      </c>
      <c r="C89" s="34" t="s">
        <v>259</v>
      </c>
      <c r="D89" s="35" t="s">
        <v>23</v>
      </c>
      <c r="E89" s="34" t="s">
        <v>24</v>
      </c>
      <c r="F89" s="36">
        <v>90</v>
      </c>
      <c r="G89" s="36">
        <v>40</v>
      </c>
      <c r="H89" s="34" t="s">
        <v>25</v>
      </c>
      <c r="I89" s="34" t="s">
        <v>26</v>
      </c>
      <c r="J89" s="34">
        <v>1</v>
      </c>
      <c r="K89" s="34">
        <v>28</v>
      </c>
    </row>
    <row r="90" s="1" customFormat="1" ht="24" customHeight="1" spans="1:11">
      <c r="A90" s="34" t="s">
        <v>260</v>
      </c>
      <c r="B90" s="34" t="s">
        <v>261</v>
      </c>
      <c r="C90" s="34" t="s">
        <v>262</v>
      </c>
      <c r="D90" s="35" t="s">
        <v>23</v>
      </c>
      <c r="E90" s="34" t="s">
        <v>24</v>
      </c>
      <c r="F90" s="34">
        <v>25</v>
      </c>
      <c r="G90" s="34">
        <v>20</v>
      </c>
      <c r="H90" s="34" t="s">
        <v>67</v>
      </c>
      <c r="I90" s="34" t="s">
        <v>26</v>
      </c>
      <c r="J90" s="34"/>
      <c r="K90" s="34">
        <v>20</v>
      </c>
    </row>
    <row r="91" s="1" customFormat="1" ht="24" customHeight="1" spans="1:11">
      <c r="A91" s="34" t="s">
        <v>263</v>
      </c>
      <c r="B91" s="34" t="s">
        <v>263</v>
      </c>
      <c r="C91" s="34" t="s">
        <v>264</v>
      </c>
      <c r="D91" s="35" t="s">
        <v>23</v>
      </c>
      <c r="E91" s="34" t="s">
        <v>24</v>
      </c>
      <c r="F91" s="34">
        <v>160</v>
      </c>
      <c r="G91" s="34">
        <v>155</v>
      </c>
      <c r="H91" s="34" t="s">
        <v>67</v>
      </c>
      <c r="I91" s="34" t="s">
        <v>26</v>
      </c>
      <c r="J91" s="34">
        <v>1</v>
      </c>
      <c r="K91" s="34">
        <v>40</v>
      </c>
    </row>
    <row r="92" s="1" customFormat="1" ht="24" customHeight="1" spans="1:11">
      <c r="A92" s="34" t="s">
        <v>265</v>
      </c>
      <c r="B92" s="34" t="s">
        <v>266</v>
      </c>
      <c r="C92" s="34" t="s">
        <v>267</v>
      </c>
      <c r="D92" s="35" t="s">
        <v>23</v>
      </c>
      <c r="E92" s="34" t="s">
        <v>24</v>
      </c>
      <c r="F92" s="36">
        <v>20</v>
      </c>
      <c r="G92" s="36">
        <v>18</v>
      </c>
      <c r="H92" s="34" t="s">
        <v>67</v>
      </c>
      <c r="I92" s="34" t="s">
        <v>26</v>
      </c>
      <c r="J92" s="34">
        <v>1</v>
      </c>
      <c r="K92" s="34">
        <v>18</v>
      </c>
    </row>
    <row r="93" s="1" customFormat="1" ht="24" customHeight="1" spans="1:11">
      <c r="A93" s="34" t="s">
        <v>268</v>
      </c>
      <c r="B93" s="34" t="s">
        <v>269</v>
      </c>
      <c r="C93" s="34" t="s">
        <v>270</v>
      </c>
      <c r="D93" s="35" t="s">
        <v>23</v>
      </c>
      <c r="E93" s="34" t="s">
        <v>24</v>
      </c>
      <c r="F93" s="36">
        <v>44</v>
      </c>
      <c r="G93" s="36">
        <v>41</v>
      </c>
      <c r="H93" s="34" t="s">
        <v>67</v>
      </c>
      <c r="I93" s="34" t="s">
        <v>26</v>
      </c>
      <c r="J93" s="34"/>
      <c r="K93" s="34">
        <v>25</v>
      </c>
    </row>
    <row r="94" s="1" customFormat="1" ht="24" customHeight="1" spans="1:11">
      <c r="A94" s="34" t="s">
        <v>271</v>
      </c>
      <c r="B94" s="34" t="s">
        <v>272</v>
      </c>
      <c r="C94" s="34" t="s">
        <v>273</v>
      </c>
      <c r="D94" s="35" t="s">
        <v>23</v>
      </c>
      <c r="E94" s="34" t="s">
        <v>24</v>
      </c>
      <c r="F94" s="36">
        <v>33</v>
      </c>
      <c r="G94" s="36">
        <v>31</v>
      </c>
      <c r="H94" s="34" t="s">
        <v>67</v>
      </c>
      <c r="I94" s="34" t="s">
        <v>26</v>
      </c>
      <c r="J94" s="34"/>
      <c r="K94" s="34">
        <v>21</v>
      </c>
    </row>
    <row r="95" s="1" customFormat="1" ht="24" customHeight="1" spans="1:11">
      <c r="A95" s="34" t="s">
        <v>274</v>
      </c>
      <c r="B95" s="34" t="s">
        <v>275</v>
      </c>
      <c r="C95" s="34" t="s">
        <v>276</v>
      </c>
      <c r="D95" s="35" t="s">
        <v>23</v>
      </c>
      <c r="E95" s="34" t="s">
        <v>24</v>
      </c>
      <c r="F95" s="36">
        <v>48</v>
      </c>
      <c r="G95" s="38">
        <v>45.2</v>
      </c>
      <c r="H95" s="34" t="s">
        <v>67</v>
      </c>
      <c r="I95" s="34" t="s">
        <v>26</v>
      </c>
      <c r="J95" s="34">
        <v>1</v>
      </c>
      <c r="K95" s="34">
        <v>19</v>
      </c>
    </row>
    <row r="96" s="1" customFormat="1" ht="24" customHeight="1" spans="1:11">
      <c r="A96" s="34" t="s">
        <v>277</v>
      </c>
      <c r="B96" s="34" t="s">
        <v>278</v>
      </c>
      <c r="C96" s="34" t="s">
        <v>279</v>
      </c>
      <c r="D96" s="35" t="s">
        <v>23</v>
      </c>
      <c r="E96" s="34" t="s">
        <v>24</v>
      </c>
      <c r="F96" s="36">
        <v>28</v>
      </c>
      <c r="G96" s="38">
        <v>25.2</v>
      </c>
      <c r="H96" s="34" t="s">
        <v>67</v>
      </c>
      <c r="I96" s="34" t="s">
        <v>26</v>
      </c>
      <c r="J96" s="34"/>
      <c r="K96" s="34">
        <v>20</v>
      </c>
    </row>
    <row r="97" s="1" customFormat="1" ht="24" customHeight="1" spans="1:11">
      <c r="A97" s="34" t="s">
        <v>280</v>
      </c>
      <c r="B97" s="34" t="s">
        <v>281</v>
      </c>
      <c r="C97" s="34" t="s">
        <v>282</v>
      </c>
      <c r="D97" s="35" t="s">
        <v>23</v>
      </c>
      <c r="E97" s="34" t="s">
        <v>24</v>
      </c>
      <c r="F97" s="36">
        <v>45</v>
      </c>
      <c r="G97" s="36">
        <v>42</v>
      </c>
      <c r="H97" s="34" t="s">
        <v>67</v>
      </c>
      <c r="I97" s="34" t="s">
        <v>26</v>
      </c>
      <c r="J97" s="34"/>
      <c r="K97" s="34">
        <v>17</v>
      </c>
    </row>
    <row r="98" s="1" customFormat="1" ht="24" customHeight="1" spans="1:11">
      <c r="A98" s="34" t="s">
        <v>283</v>
      </c>
      <c r="B98" s="34" t="s">
        <v>284</v>
      </c>
      <c r="C98" s="34" t="s">
        <v>285</v>
      </c>
      <c r="D98" s="35" t="s">
        <v>23</v>
      </c>
      <c r="E98" s="34" t="s">
        <v>24</v>
      </c>
      <c r="F98" s="36">
        <v>35</v>
      </c>
      <c r="G98" s="36">
        <v>30</v>
      </c>
      <c r="H98" s="34" t="s">
        <v>67</v>
      </c>
      <c r="I98" s="34" t="s">
        <v>26</v>
      </c>
      <c r="J98" s="34"/>
      <c r="K98" s="34">
        <v>15</v>
      </c>
    </row>
    <row r="99" s="1" customFormat="1" ht="38" customHeight="1" spans="1:11">
      <c r="A99" s="34" t="s">
        <v>286</v>
      </c>
      <c r="B99" s="34" t="s">
        <v>287</v>
      </c>
      <c r="C99" s="34" t="s">
        <v>288</v>
      </c>
      <c r="D99" s="35" t="s">
        <v>23</v>
      </c>
      <c r="E99" s="34" t="s">
        <v>24</v>
      </c>
      <c r="F99" s="46">
        <v>20</v>
      </c>
      <c r="G99" s="47">
        <v>20</v>
      </c>
      <c r="H99" s="34" t="s">
        <v>67</v>
      </c>
      <c r="I99" s="34" t="s">
        <v>26</v>
      </c>
      <c r="J99" s="34">
        <v>1</v>
      </c>
      <c r="K99" s="34">
        <v>30</v>
      </c>
    </row>
    <row r="100" s="1" customFormat="1" ht="23" customHeight="1" spans="1:11">
      <c r="A100" s="34" t="s">
        <v>289</v>
      </c>
      <c r="B100" s="34" t="s">
        <v>290</v>
      </c>
      <c r="C100" s="48" t="s">
        <v>291</v>
      </c>
      <c r="D100" s="35" t="s">
        <v>23</v>
      </c>
      <c r="E100" s="34" t="s">
        <v>24</v>
      </c>
      <c r="F100" s="34">
        <v>55</v>
      </c>
      <c r="G100" s="34">
        <v>50</v>
      </c>
      <c r="H100" s="34" t="s">
        <v>25</v>
      </c>
      <c r="I100" s="34" t="s">
        <v>26</v>
      </c>
      <c r="J100" s="34"/>
      <c r="K100" s="34">
        <v>13</v>
      </c>
    </row>
    <row r="101" s="1" customFormat="1" ht="24" customHeight="1" spans="1:11">
      <c r="A101" s="34" t="s">
        <v>292</v>
      </c>
      <c r="B101" s="34" t="s">
        <v>293</v>
      </c>
      <c r="C101" s="34" t="s">
        <v>294</v>
      </c>
      <c r="D101" s="35" t="s">
        <v>23</v>
      </c>
      <c r="E101" s="34" t="s">
        <v>24</v>
      </c>
      <c r="F101" s="36">
        <v>48</v>
      </c>
      <c r="G101" s="36">
        <v>40</v>
      </c>
      <c r="H101" s="34" t="s">
        <v>25</v>
      </c>
      <c r="I101" s="34" t="s">
        <v>26</v>
      </c>
      <c r="J101" s="34"/>
      <c r="K101" s="34">
        <v>5</v>
      </c>
    </row>
    <row r="102" s="1" customFormat="1" ht="24" customHeight="1" spans="1:11">
      <c r="A102" s="34" t="s">
        <v>295</v>
      </c>
      <c r="B102" s="34" t="s">
        <v>296</v>
      </c>
      <c r="C102" s="34" t="s">
        <v>297</v>
      </c>
      <c r="D102" s="35" t="s">
        <v>23</v>
      </c>
      <c r="E102" s="34" t="s">
        <v>24</v>
      </c>
      <c r="F102" s="36">
        <v>15.3</v>
      </c>
      <c r="G102" s="36">
        <v>15</v>
      </c>
      <c r="H102" s="34" t="s">
        <v>67</v>
      </c>
      <c r="I102" s="34" t="s">
        <v>26</v>
      </c>
      <c r="J102" s="34"/>
      <c r="K102" s="34">
        <v>23</v>
      </c>
    </row>
    <row r="103" s="1" customFormat="1" ht="24" customHeight="1" spans="1:11">
      <c r="A103" s="34" t="s">
        <v>298</v>
      </c>
      <c r="B103" s="34" t="s">
        <v>299</v>
      </c>
      <c r="C103" s="34" t="s">
        <v>300</v>
      </c>
      <c r="D103" s="35" t="s">
        <v>23</v>
      </c>
      <c r="E103" s="34" t="s">
        <v>24</v>
      </c>
      <c r="F103" s="36">
        <v>47</v>
      </c>
      <c r="G103" s="36">
        <v>45</v>
      </c>
      <c r="H103" s="34" t="s">
        <v>67</v>
      </c>
      <c r="I103" s="34" t="s">
        <v>26</v>
      </c>
      <c r="J103" s="34"/>
      <c r="K103" s="34">
        <v>15</v>
      </c>
    </row>
    <row r="104" s="1" customFormat="1" ht="24" customHeight="1" spans="1:11">
      <c r="A104" s="34" t="s">
        <v>301</v>
      </c>
      <c r="B104" s="34" t="s">
        <v>302</v>
      </c>
      <c r="C104" s="34" t="s">
        <v>303</v>
      </c>
      <c r="D104" s="35" t="s">
        <v>23</v>
      </c>
      <c r="E104" s="34" t="s">
        <v>24</v>
      </c>
      <c r="F104" s="36">
        <v>24</v>
      </c>
      <c r="G104" s="36">
        <v>22</v>
      </c>
      <c r="H104" s="34" t="s">
        <v>67</v>
      </c>
      <c r="I104" s="34" t="s">
        <v>26</v>
      </c>
      <c r="J104" s="34">
        <v>1</v>
      </c>
      <c r="K104" s="34">
        <v>13</v>
      </c>
    </row>
    <row r="105" s="1" customFormat="1" ht="24" customHeight="1" spans="1:11">
      <c r="A105" s="34" t="s">
        <v>304</v>
      </c>
      <c r="B105" s="34" t="s">
        <v>305</v>
      </c>
      <c r="C105" s="34" t="s">
        <v>306</v>
      </c>
      <c r="D105" s="35" t="s">
        <v>23</v>
      </c>
      <c r="E105" s="34" t="s">
        <v>24</v>
      </c>
      <c r="F105" s="36">
        <v>46</v>
      </c>
      <c r="G105" s="36">
        <v>45</v>
      </c>
      <c r="H105" s="34" t="s">
        <v>67</v>
      </c>
      <c r="I105" s="34" t="s">
        <v>26</v>
      </c>
      <c r="J105" s="34">
        <v>1</v>
      </c>
      <c r="K105" s="34">
        <v>7</v>
      </c>
    </row>
    <row r="106" s="1" customFormat="1" ht="24" customHeight="1" spans="1:11">
      <c r="A106" s="34" t="s">
        <v>307</v>
      </c>
      <c r="B106" s="34" t="s">
        <v>308</v>
      </c>
      <c r="C106" s="34" t="s">
        <v>309</v>
      </c>
      <c r="D106" s="35" t="s">
        <v>23</v>
      </c>
      <c r="E106" s="34" t="s">
        <v>24</v>
      </c>
      <c r="F106" s="36">
        <v>47</v>
      </c>
      <c r="G106" s="36">
        <v>45</v>
      </c>
      <c r="H106" s="34" t="s">
        <v>67</v>
      </c>
      <c r="I106" s="34" t="s">
        <v>26</v>
      </c>
      <c r="J106" s="34"/>
      <c r="K106" s="34">
        <v>34</v>
      </c>
    </row>
    <row r="107" s="1" customFormat="1" ht="24" customHeight="1" spans="1:11">
      <c r="A107" s="34" t="s">
        <v>310</v>
      </c>
      <c r="B107" s="34" t="s">
        <v>311</v>
      </c>
      <c r="C107" s="34" t="s">
        <v>312</v>
      </c>
      <c r="D107" s="35" t="s">
        <v>23</v>
      </c>
      <c r="E107" s="34" t="s">
        <v>24</v>
      </c>
      <c r="F107" s="36">
        <v>47</v>
      </c>
      <c r="G107" s="36">
        <v>45</v>
      </c>
      <c r="H107" s="34" t="s">
        <v>67</v>
      </c>
      <c r="I107" s="34" t="s">
        <v>26</v>
      </c>
      <c r="J107" s="34"/>
      <c r="K107" s="34">
        <v>24</v>
      </c>
    </row>
    <row r="108" s="1" customFormat="1" ht="24" customHeight="1" spans="1:11">
      <c r="A108" s="34" t="s">
        <v>313</v>
      </c>
      <c r="B108" s="34" t="s">
        <v>314</v>
      </c>
      <c r="C108" s="34" t="s">
        <v>315</v>
      </c>
      <c r="D108" s="35" t="s">
        <v>23</v>
      </c>
      <c r="E108" s="34" t="s">
        <v>24</v>
      </c>
      <c r="F108" s="36">
        <v>35</v>
      </c>
      <c r="G108" s="36">
        <v>31</v>
      </c>
      <c r="H108" s="34" t="s">
        <v>67</v>
      </c>
      <c r="I108" s="34" t="s">
        <v>26</v>
      </c>
      <c r="J108" s="34">
        <v>1</v>
      </c>
      <c r="K108" s="34">
        <v>38</v>
      </c>
    </row>
    <row r="109" s="1" customFormat="1" ht="24" customHeight="1" spans="1:11">
      <c r="A109" s="34" t="s">
        <v>316</v>
      </c>
      <c r="B109" s="34" t="s">
        <v>317</v>
      </c>
      <c r="C109" s="34" t="s">
        <v>318</v>
      </c>
      <c r="D109" s="35" t="s">
        <v>23</v>
      </c>
      <c r="E109" s="34" t="s">
        <v>24</v>
      </c>
      <c r="F109" s="36">
        <v>39</v>
      </c>
      <c r="G109" s="36">
        <v>36</v>
      </c>
      <c r="H109" s="34" t="s">
        <v>67</v>
      </c>
      <c r="I109" s="34" t="s">
        <v>26</v>
      </c>
      <c r="J109" s="34">
        <v>1</v>
      </c>
      <c r="K109" s="34">
        <v>41</v>
      </c>
    </row>
    <row r="110" s="1" customFormat="1" ht="24" customHeight="1" spans="1:11">
      <c r="A110" s="34" t="s">
        <v>319</v>
      </c>
      <c r="B110" s="34" t="s">
        <v>320</v>
      </c>
      <c r="C110" s="34" t="s">
        <v>321</v>
      </c>
      <c r="D110" s="35" t="s">
        <v>23</v>
      </c>
      <c r="E110" s="34" t="s">
        <v>24</v>
      </c>
      <c r="F110" s="36">
        <v>18</v>
      </c>
      <c r="G110" s="36">
        <v>15</v>
      </c>
      <c r="H110" s="34" t="s">
        <v>67</v>
      </c>
      <c r="I110" s="34" t="s">
        <v>26</v>
      </c>
      <c r="J110" s="34"/>
      <c r="K110" s="34">
        <v>15</v>
      </c>
    </row>
    <row r="111" s="1" customFormat="1" ht="24" customHeight="1" spans="1:11">
      <c r="A111" s="34" t="s">
        <v>322</v>
      </c>
      <c r="B111" s="34" t="s">
        <v>323</v>
      </c>
      <c r="C111" s="34" t="s">
        <v>324</v>
      </c>
      <c r="D111" s="35" t="s">
        <v>23</v>
      </c>
      <c r="E111" s="34" t="s">
        <v>24</v>
      </c>
      <c r="F111" s="36">
        <v>85</v>
      </c>
      <c r="G111" s="36">
        <v>80</v>
      </c>
      <c r="H111" s="34" t="s">
        <v>67</v>
      </c>
      <c r="I111" s="34" t="s">
        <v>26</v>
      </c>
      <c r="J111" s="34"/>
      <c r="K111" s="34">
        <v>6</v>
      </c>
    </row>
    <row r="112" s="1" customFormat="1" ht="24" customHeight="1" spans="1:11">
      <c r="A112" s="34" t="s">
        <v>325</v>
      </c>
      <c r="B112" s="34" t="s">
        <v>326</v>
      </c>
      <c r="C112" s="34" t="s">
        <v>327</v>
      </c>
      <c r="D112" s="35" t="s">
        <v>23</v>
      </c>
      <c r="E112" s="34" t="s">
        <v>24</v>
      </c>
      <c r="F112" s="36">
        <v>45</v>
      </c>
      <c r="G112" s="36">
        <v>40</v>
      </c>
      <c r="H112" s="34" t="s">
        <v>67</v>
      </c>
      <c r="I112" s="34" t="s">
        <v>26</v>
      </c>
      <c r="J112" s="34">
        <v>1</v>
      </c>
      <c r="K112" s="34">
        <v>42</v>
      </c>
    </row>
    <row r="113" s="1" customFormat="1" ht="24" customHeight="1" spans="1:11">
      <c r="A113" s="34" t="s">
        <v>328</v>
      </c>
      <c r="B113" s="34" t="s">
        <v>329</v>
      </c>
      <c r="C113" s="34" t="s">
        <v>330</v>
      </c>
      <c r="D113" s="35" t="s">
        <v>23</v>
      </c>
      <c r="E113" s="34" t="s">
        <v>24</v>
      </c>
      <c r="F113" s="36">
        <v>45</v>
      </c>
      <c r="G113" s="36">
        <v>40</v>
      </c>
      <c r="H113" s="34" t="s">
        <v>67</v>
      </c>
      <c r="I113" s="34" t="s">
        <v>26</v>
      </c>
      <c r="J113" s="34">
        <v>1</v>
      </c>
      <c r="K113" s="34">
        <v>171</v>
      </c>
    </row>
    <row r="114" s="1" customFormat="1" ht="24" customHeight="1" spans="1:11">
      <c r="A114" s="34" t="s">
        <v>331</v>
      </c>
      <c r="B114" s="34" t="s">
        <v>332</v>
      </c>
      <c r="C114" s="34" t="s">
        <v>333</v>
      </c>
      <c r="D114" s="35" t="s">
        <v>23</v>
      </c>
      <c r="E114" s="34" t="s">
        <v>24</v>
      </c>
      <c r="F114" s="36">
        <v>75</v>
      </c>
      <c r="G114" s="38">
        <v>71.4</v>
      </c>
      <c r="H114" s="34" t="s">
        <v>67</v>
      </c>
      <c r="I114" s="34" t="s">
        <v>26</v>
      </c>
      <c r="J114" s="34"/>
      <c r="K114" s="34">
        <v>5</v>
      </c>
    </row>
    <row r="115" s="1" customFormat="1" ht="24" customHeight="1" spans="1:11">
      <c r="A115" s="34" t="s">
        <v>334</v>
      </c>
      <c r="B115" s="34" t="s">
        <v>335</v>
      </c>
      <c r="C115" s="34" t="s">
        <v>336</v>
      </c>
      <c r="D115" s="35" t="s">
        <v>23</v>
      </c>
      <c r="E115" s="34" t="s">
        <v>24</v>
      </c>
      <c r="F115" s="36">
        <v>75</v>
      </c>
      <c r="G115" s="37">
        <v>72.24</v>
      </c>
      <c r="H115" s="34" t="s">
        <v>67</v>
      </c>
      <c r="I115" s="34" t="s">
        <v>26</v>
      </c>
      <c r="J115" s="34">
        <v>1</v>
      </c>
      <c r="K115" s="34">
        <v>17</v>
      </c>
    </row>
    <row r="116" s="1" customFormat="1" ht="24" customHeight="1" spans="1:11">
      <c r="A116" s="34" t="s">
        <v>337</v>
      </c>
      <c r="B116" s="34" t="s">
        <v>338</v>
      </c>
      <c r="C116" s="39" t="s">
        <v>339</v>
      </c>
      <c r="D116" s="35" t="s">
        <v>23</v>
      </c>
      <c r="E116" s="34" t="s">
        <v>24</v>
      </c>
      <c r="F116" s="36">
        <v>45</v>
      </c>
      <c r="G116" s="36">
        <v>40</v>
      </c>
      <c r="H116" s="34" t="s">
        <v>67</v>
      </c>
      <c r="I116" s="34" t="s">
        <v>26</v>
      </c>
      <c r="J116" s="34"/>
      <c r="K116" s="34">
        <v>10</v>
      </c>
    </row>
    <row r="117" s="1" customFormat="1" ht="24" customHeight="1" spans="1:11">
      <c r="A117" s="34" t="s">
        <v>340</v>
      </c>
      <c r="B117" s="34" t="s">
        <v>341</v>
      </c>
      <c r="C117" s="34" t="s">
        <v>342</v>
      </c>
      <c r="D117" s="35" t="s">
        <v>23</v>
      </c>
      <c r="E117" s="34" t="s">
        <v>24</v>
      </c>
      <c r="F117" s="36">
        <v>43</v>
      </c>
      <c r="G117" s="36">
        <v>40</v>
      </c>
      <c r="H117" s="34" t="s">
        <v>67</v>
      </c>
      <c r="I117" s="34" t="s">
        <v>26</v>
      </c>
      <c r="J117" s="34">
        <v>1</v>
      </c>
      <c r="K117" s="34">
        <v>88</v>
      </c>
    </row>
    <row r="118" s="1" customFormat="1" ht="24" customHeight="1" spans="1:11">
      <c r="A118" s="34" t="s">
        <v>343</v>
      </c>
      <c r="B118" s="34" t="s">
        <v>344</v>
      </c>
      <c r="C118" s="34" t="s">
        <v>345</v>
      </c>
      <c r="D118" s="35" t="s">
        <v>23</v>
      </c>
      <c r="E118" s="34" t="s">
        <v>24</v>
      </c>
      <c r="F118" s="38">
        <v>42.5</v>
      </c>
      <c r="G118" s="36">
        <v>41</v>
      </c>
      <c r="H118" s="34" t="s">
        <v>67</v>
      </c>
      <c r="I118" s="34" t="s">
        <v>26</v>
      </c>
      <c r="J118" s="34">
        <v>1</v>
      </c>
      <c r="K118" s="34">
        <v>49</v>
      </c>
    </row>
    <row r="119" s="1" customFormat="1" ht="24" customHeight="1" spans="1:11">
      <c r="A119" s="34" t="s">
        <v>346</v>
      </c>
      <c r="B119" s="34" t="s">
        <v>347</v>
      </c>
      <c r="C119" s="34" t="s">
        <v>348</v>
      </c>
      <c r="D119" s="35" t="s">
        <v>23</v>
      </c>
      <c r="E119" s="34" t="s">
        <v>24</v>
      </c>
      <c r="F119" s="36">
        <v>30</v>
      </c>
      <c r="G119" s="36">
        <v>28</v>
      </c>
      <c r="H119" s="34" t="s">
        <v>67</v>
      </c>
      <c r="I119" s="34" t="s">
        <v>26</v>
      </c>
      <c r="J119" s="34">
        <v>1</v>
      </c>
      <c r="K119" s="34">
        <v>35</v>
      </c>
    </row>
    <row r="120" s="1" customFormat="1" ht="24" customHeight="1" spans="1:11">
      <c r="A120" s="34" t="s">
        <v>349</v>
      </c>
      <c r="B120" s="34" t="s">
        <v>350</v>
      </c>
      <c r="C120" s="34" t="s">
        <v>351</v>
      </c>
      <c r="D120" s="35" t="s">
        <v>23</v>
      </c>
      <c r="E120" s="34" t="s">
        <v>24</v>
      </c>
      <c r="F120" s="38">
        <v>22.2</v>
      </c>
      <c r="G120" s="36">
        <v>21</v>
      </c>
      <c r="H120" s="34" t="s">
        <v>67</v>
      </c>
      <c r="I120" s="34" t="s">
        <v>26</v>
      </c>
      <c r="J120" s="34">
        <v>1</v>
      </c>
      <c r="K120" s="34">
        <v>6</v>
      </c>
    </row>
    <row r="121" s="1" customFormat="1" ht="24" customHeight="1" spans="1:11">
      <c r="A121" s="34" t="s">
        <v>352</v>
      </c>
      <c r="B121" s="34" t="s">
        <v>353</v>
      </c>
      <c r="C121" s="34" t="s">
        <v>354</v>
      </c>
      <c r="D121" s="35" t="s">
        <v>23</v>
      </c>
      <c r="E121" s="34" t="s">
        <v>24</v>
      </c>
      <c r="F121" s="36">
        <v>20</v>
      </c>
      <c r="G121" s="38">
        <v>17.5</v>
      </c>
      <c r="H121" s="34" t="s">
        <v>67</v>
      </c>
      <c r="I121" s="34" t="s">
        <v>26</v>
      </c>
      <c r="J121" s="34">
        <v>1</v>
      </c>
      <c r="K121" s="34">
        <v>49</v>
      </c>
    </row>
    <row r="122" s="1" customFormat="1" ht="24" customHeight="1" spans="1:11">
      <c r="A122" s="34" t="s">
        <v>355</v>
      </c>
      <c r="B122" s="34" t="s">
        <v>353</v>
      </c>
      <c r="C122" s="34" t="s">
        <v>356</v>
      </c>
      <c r="D122" s="35" t="s">
        <v>23</v>
      </c>
      <c r="E122" s="34" t="s">
        <v>24</v>
      </c>
      <c r="F122" s="36">
        <v>117</v>
      </c>
      <c r="G122" s="36">
        <v>24</v>
      </c>
      <c r="H122" s="34" t="s">
        <v>67</v>
      </c>
      <c r="I122" s="34" t="s">
        <v>26</v>
      </c>
      <c r="J122" s="34">
        <v>1</v>
      </c>
      <c r="K122" s="34">
        <v>49</v>
      </c>
    </row>
    <row r="123" s="1" customFormat="1" ht="24" customHeight="1" spans="1:11">
      <c r="A123" s="34" t="s">
        <v>357</v>
      </c>
      <c r="B123" s="34" t="s">
        <v>358</v>
      </c>
      <c r="C123" s="34" t="s">
        <v>359</v>
      </c>
      <c r="D123" s="35" t="s">
        <v>23</v>
      </c>
      <c r="E123" s="34" t="s">
        <v>24</v>
      </c>
      <c r="F123" s="49">
        <v>36.2499</v>
      </c>
      <c r="G123" s="36">
        <v>11</v>
      </c>
      <c r="H123" s="34" t="s">
        <v>67</v>
      </c>
      <c r="I123" s="34" t="s">
        <v>26</v>
      </c>
      <c r="J123" s="34">
        <v>1</v>
      </c>
      <c r="K123" s="34">
        <v>64</v>
      </c>
    </row>
    <row r="124" s="1" customFormat="1" ht="24" customHeight="1" spans="1:11">
      <c r="A124" s="34" t="s">
        <v>360</v>
      </c>
      <c r="B124" s="34" t="s">
        <v>358</v>
      </c>
      <c r="C124" s="34" t="s">
        <v>361</v>
      </c>
      <c r="D124" s="35" t="s">
        <v>23</v>
      </c>
      <c r="E124" s="34" t="s">
        <v>24</v>
      </c>
      <c r="F124" s="36">
        <v>10</v>
      </c>
      <c r="G124" s="38">
        <v>7.8</v>
      </c>
      <c r="H124" s="34" t="s">
        <v>67</v>
      </c>
      <c r="I124" s="34" t="s">
        <v>26</v>
      </c>
      <c r="J124" s="34">
        <v>1</v>
      </c>
      <c r="K124" s="34">
        <v>64</v>
      </c>
    </row>
    <row r="125" s="1" customFormat="1" ht="24" customHeight="1" spans="1:11">
      <c r="A125" s="34" t="s">
        <v>362</v>
      </c>
      <c r="B125" s="34" t="s">
        <v>358</v>
      </c>
      <c r="C125" s="34" t="s">
        <v>363</v>
      </c>
      <c r="D125" s="35" t="s">
        <v>23</v>
      </c>
      <c r="E125" s="34" t="s">
        <v>24</v>
      </c>
      <c r="F125" s="36">
        <v>20</v>
      </c>
      <c r="G125" s="37">
        <v>18.55</v>
      </c>
      <c r="H125" s="34" t="s">
        <v>67</v>
      </c>
      <c r="I125" s="34" t="s">
        <v>26</v>
      </c>
      <c r="J125" s="34">
        <v>1</v>
      </c>
      <c r="K125" s="34">
        <v>64</v>
      </c>
    </row>
    <row r="126" s="1" customFormat="1" ht="24" customHeight="1" spans="1:11">
      <c r="A126" s="34" t="s">
        <v>364</v>
      </c>
      <c r="B126" s="34" t="s">
        <v>358</v>
      </c>
      <c r="C126" s="34" t="s">
        <v>365</v>
      </c>
      <c r="D126" s="35" t="s">
        <v>23</v>
      </c>
      <c r="E126" s="34" t="s">
        <v>24</v>
      </c>
      <c r="F126" s="38">
        <v>93.6</v>
      </c>
      <c r="G126" s="38">
        <v>33.6</v>
      </c>
      <c r="H126" s="34" t="s">
        <v>67</v>
      </c>
      <c r="I126" s="34" t="s">
        <v>26</v>
      </c>
      <c r="J126" s="34">
        <v>1</v>
      </c>
      <c r="K126" s="34">
        <v>64</v>
      </c>
    </row>
    <row r="127" s="1" customFormat="1" ht="24" customHeight="1" spans="1:11">
      <c r="A127" s="34" t="s">
        <v>366</v>
      </c>
      <c r="B127" s="34" t="s">
        <v>367</v>
      </c>
      <c r="C127" s="34" t="s">
        <v>368</v>
      </c>
      <c r="D127" s="35" t="s">
        <v>23</v>
      </c>
      <c r="E127" s="34" t="s">
        <v>24</v>
      </c>
      <c r="F127" s="38">
        <v>44.5</v>
      </c>
      <c r="G127" s="38">
        <v>39.3</v>
      </c>
      <c r="H127" s="34" t="s">
        <v>67</v>
      </c>
      <c r="I127" s="34" t="s">
        <v>26</v>
      </c>
      <c r="J127" s="34">
        <v>1</v>
      </c>
      <c r="K127" s="34">
        <v>23</v>
      </c>
    </row>
    <row r="128" s="1" customFormat="1" ht="24" customHeight="1" spans="1:11">
      <c r="A128" s="34" t="s">
        <v>369</v>
      </c>
      <c r="B128" s="34" t="s">
        <v>370</v>
      </c>
      <c r="C128" s="34" t="s">
        <v>371</v>
      </c>
      <c r="D128" s="35" t="s">
        <v>23</v>
      </c>
      <c r="E128" s="34" t="s">
        <v>24</v>
      </c>
      <c r="F128" s="38">
        <v>44.5</v>
      </c>
      <c r="G128" s="38">
        <v>39.2</v>
      </c>
      <c r="H128" s="34" t="s">
        <v>67</v>
      </c>
      <c r="I128" s="34" t="s">
        <v>26</v>
      </c>
      <c r="J128" s="34">
        <v>1</v>
      </c>
      <c r="K128" s="34">
        <v>37</v>
      </c>
    </row>
    <row r="129" s="1" customFormat="1" ht="24" customHeight="1" spans="1:11">
      <c r="A129" s="34" t="s">
        <v>372</v>
      </c>
      <c r="B129" s="34" t="s">
        <v>373</v>
      </c>
      <c r="C129" s="34" t="s">
        <v>374</v>
      </c>
      <c r="D129" s="35" t="s">
        <v>23</v>
      </c>
      <c r="E129" s="34" t="s">
        <v>24</v>
      </c>
      <c r="F129" s="36">
        <v>70</v>
      </c>
      <c r="G129" s="36">
        <v>65</v>
      </c>
      <c r="H129" s="34" t="s">
        <v>67</v>
      </c>
      <c r="I129" s="34" t="s">
        <v>26</v>
      </c>
      <c r="J129" s="34"/>
      <c r="K129" s="34">
        <v>15</v>
      </c>
    </row>
    <row r="130" s="1" customFormat="1" ht="24" customHeight="1" spans="1:11">
      <c r="A130" s="34" t="s">
        <v>375</v>
      </c>
      <c r="B130" s="34" t="s">
        <v>376</v>
      </c>
      <c r="C130" s="34" t="s">
        <v>377</v>
      </c>
      <c r="D130" s="35" t="s">
        <v>23</v>
      </c>
      <c r="E130" s="34" t="s">
        <v>24</v>
      </c>
      <c r="F130" s="36">
        <v>24</v>
      </c>
      <c r="G130" s="36">
        <v>20</v>
      </c>
      <c r="H130" s="34" t="s">
        <v>67</v>
      </c>
      <c r="I130" s="34" t="s">
        <v>26</v>
      </c>
      <c r="J130" s="34"/>
      <c r="K130" s="34">
        <v>4</v>
      </c>
    </row>
    <row r="131" s="1" customFormat="1" ht="24" customHeight="1" spans="1:11">
      <c r="A131" s="34" t="s">
        <v>378</v>
      </c>
      <c r="B131" s="34" t="s">
        <v>379</v>
      </c>
      <c r="C131" s="34" t="s">
        <v>380</v>
      </c>
      <c r="D131" s="35" t="s">
        <v>23</v>
      </c>
      <c r="E131" s="34" t="s">
        <v>24</v>
      </c>
      <c r="F131" s="36">
        <v>35</v>
      </c>
      <c r="G131" s="36">
        <v>30</v>
      </c>
      <c r="H131" s="34" t="s">
        <v>67</v>
      </c>
      <c r="I131" s="34" t="s">
        <v>26</v>
      </c>
      <c r="J131" s="34"/>
      <c r="K131" s="34">
        <v>10</v>
      </c>
    </row>
    <row r="132" s="1" customFormat="1" ht="24" customHeight="1" spans="1:11">
      <c r="A132" s="34" t="s">
        <v>381</v>
      </c>
      <c r="B132" s="34" t="s">
        <v>350</v>
      </c>
      <c r="C132" s="34" t="s">
        <v>382</v>
      </c>
      <c r="D132" s="35" t="s">
        <v>23</v>
      </c>
      <c r="E132" s="34" t="s">
        <v>24</v>
      </c>
      <c r="F132" s="34">
        <v>20</v>
      </c>
      <c r="G132" s="34">
        <v>15</v>
      </c>
      <c r="H132" s="34" t="s">
        <v>67</v>
      </c>
      <c r="I132" s="34" t="s">
        <v>26</v>
      </c>
      <c r="J132" s="34">
        <v>1</v>
      </c>
      <c r="K132" s="34">
        <v>17</v>
      </c>
    </row>
    <row r="133" s="1" customFormat="1" ht="24" customHeight="1" spans="1:11">
      <c r="A133" s="34" t="s">
        <v>383</v>
      </c>
      <c r="B133" s="34" t="s">
        <v>384</v>
      </c>
      <c r="C133" s="34" t="s">
        <v>385</v>
      </c>
      <c r="D133" s="35" t="s">
        <v>23</v>
      </c>
      <c r="E133" s="34" t="s">
        <v>24</v>
      </c>
      <c r="F133" s="34">
        <v>15</v>
      </c>
      <c r="G133" s="34">
        <v>10</v>
      </c>
      <c r="H133" s="34" t="s">
        <v>67</v>
      </c>
      <c r="I133" s="34" t="s">
        <v>26</v>
      </c>
      <c r="J133" s="34">
        <v>1</v>
      </c>
      <c r="K133" s="34">
        <v>20</v>
      </c>
    </row>
    <row r="134" s="1" customFormat="1" ht="24" customHeight="1" spans="1:11">
      <c r="A134" s="34" t="s">
        <v>386</v>
      </c>
      <c r="B134" s="34" t="s">
        <v>387</v>
      </c>
      <c r="C134" s="34" t="s">
        <v>388</v>
      </c>
      <c r="D134" s="35" t="s">
        <v>23</v>
      </c>
      <c r="E134" s="34" t="s">
        <v>24</v>
      </c>
      <c r="F134" s="46">
        <v>62.5</v>
      </c>
      <c r="G134" s="47">
        <v>25</v>
      </c>
      <c r="H134" s="34" t="s">
        <v>67</v>
      </c>
      <c r="I134" s="34" t="s">
        <v>26</v>
      </c>
      <c r="J134" s="34"/>
      <c r="K134" s="34">
        <v>15</v>
      </c>
    </row>
    <row r="135" s="1" customFormat="1" ht="24" customHeight="1" spans="1:11">
      <c r="A135" s="34" t="s">
        <v>389</v>
      </c>
      <c r="B135" s="34" t="s">
        <v>390</v>
      </c>
      <c r="C135" s="34" t="s">
        <v>391</v>
      </c>
      <c r="D135" s="35" t="s">
        <v>44</v>
      </c>
      <c r="E135" s="34" t="s">
        <v>24</v>
      </c>
      <c r="F135" s="34">
        <v>65</v>
      </c>
      <c r="G135" s="34">
        <v>58</v>
      </c>
      <c r="H135" s="34" t="s">
        <v>67</v>
      </c>
      <c r="I135" s="34" t="s">
        <v>26</v>
      </c>
      <c r="J135" s="34"/>
      <c r="K135" s="34">
        <v>5</v>
      </c>
    </row>
    <row r="136" s="1" customFormat="1" ht="24" customHeight="1" spans="1:11">
      <c r="A136" s="34" t="s">
        <v>392</v>
      </c>
      <c r="B136" s="34" t="s">
        <v>393</v>
      </c>
      <c r="C136" s="34" t="s">
        <v>394</v>
      </c>
      <c r="D136" s="35" t="s">
        <v>23</v>
      </c>
      <c r="E136" s="34" t="s">
        <v>24</v>
      </c>
      <c r="F136" s="34">
        <v>45</v>
      </c>
      <c r="G136" s="34">
        <v>40.7</v>
      </c>
      <c r="H136" s="34" t="s">
        <v>67</v>
      </c>
      <c r="I136" s="34" t="s">
        <v>26</v>
      </c>
      <c r="J136" s="34"/>
      <c r="K136" s="34">
        <v>10</v>
      </c>
    </row>
    <row r="137" s="1" customFormat="1" ht="24" customHeight="1" spans="1:11">
      <c r="A137" s="34" t="s">
        <v>395</v>
      </c>
      <c r="B137" s="34" t="s">
        <v>396</v>
      </c>
      <c r="C137" s="34" t="s">
        <v>397</v>
      </c>
      <c r="D137" s="35" t="s">
        <v>23</v>
      </c>
      <c r="E137" s="34" t="s">
        <v>24</v>
      </c>
      <c r="F137" s="36">
        <v>10</v>
      </c>
      <c r="G137" s="36">
        <v>8</v>
      </c>
      <c r="H137" s="34" t="s">
        <v>67</v>
      </c>
      <c r="I137" s="34" t="s">
        <v>26</v>
      </c>
      <c r="J137" s="34"/>
      <c r="K137" s="34">
        <v>9</v>
      </c>
    </row>
    <row r="138" s="1" customFormat="1" ht="24" customHeight="1" spans="1:11">
      <c r="A138" s="34" t="s">
        <v>398</v>
      </c>
      <c r="B138" s="34" t="s">
        <v>399</v>
      </c>
      <c r="C138" s="34" t="s">
        <v>400</v>
      </c>
      <c r="D138" s="35" t="s">
        <v>23</v>
      </c>
      <c r="E138" s="34" t="s">
        <v>24</v>
      </c>
      <c r="F138" s="36">
        <v>64</v>
      </c>
      <c r="G138" s="36">
        <v>60</v>
      </c>
      <c r="H138" s="34" t="s">
        <v>67</v>
      </c>
      <c r="I138" s="34" t="s">
        <v>26</v>
      </c>
      <c r="J138" s="34">
        <v>1</v>
      </c>
      <c r="K138" s="34">
        <v>12</v>
      </c>
    </row>
    <row r="139" s="1" customFormat="1" ht="24" customHeight="1" spans="1:11">
      <c r="A139" s="34" t="s">
        <v>401</v>
      </c>
      <c r="B139" s="34" t="s">
        <v>402</v>
      </c>
      <c r="C139" s="34" t="s">
        <v>403</v>
      </c>
      <c r="D139" s="35" t="s">
        <v>23</v>
      </c>
      <c r="E139" s="34" t="s">
        <v>24</v>
      </c>
      <c r="F139" s="36">
        <v>55</v>
      </c>
      <c r="G139" s="36">
        <v>50</v>
      </c>
      <c r="H139" s="34" t="s">
        <v>25</v>
      </c>
      <c r="I139" s="34" t="s">
        <v>26</v>
      </c>
      <c r="J139" s="34"/>
      <c r="K139" s="34">
        <v>64</v>
      </c>
    </row>
    <row r="140" s="1" customFormat="1" ht="24" customHeight="1" spans="1:11">
      <c r="A140" s="34" t="s">
        <v>404</v>
      </c>
      <c r="B140" s="34" t="s">
        <v>405</v>
      </c>
      <c r="C140" s="34" t="s">
        <v>406</v>
      </c>
      <c r="D140" s="35" t="s">
        <v>23</v>
      </c>
      <c r="E140" s="34" t="s">
        <v>24</v>
      </c>
      <c r="F140" s="36">
        <v>45</v>
      </c>
      <c r="G140" s="36">
        <v>43</v>
      </c>
      <c r="H140" s="34" t="s">
        <v>67</v>
      </c>
      <c r="I140" s="34" t="s">
        <v>26</v>
      </c>
      <c r="J140" s="34">
        <v>1</v>
      </c>
      <c r="K140" s="34">
        <v>42</v>
      </c>
    </row>
    <row r="141" s="1" customFormat="1" ht="24" customHeight="1" spans="1:11">
      <c r="A141" s="34" t="s">
        <v>404</v>
      </c>
      <c r="B141" s="34" t="s">
        <v>405</v>
      </c>
      <c r="C141" s="34" t="s">
        <v>407</v>
      </c>
      <c r="D141" s="35" t="s">
        <v>23</v>
      </c>
      <c r="E141" s="34" t="s">
        <v>24</v>
      </c>
      <c r="F141" s="36">
        <v>20</v>
      </c>
      <c r="G141" s="36">
        <v>18</v>
      </c>
      <c r="H141" s="34" t="s">
        <v>67</v>
      </c>
      <c r="I141" s="34" t="s">
        <v>26</v>
      </c>
      <c r="J141" s="34">
        <v>1</v>
      </c>
      <c r="K141" s="34">
        <v>47</v>
      </c>
    </row>
    <row r="142" s="1" customFormat="1" ht="24" customHeight="1" spans="1:11">
      <c r="A142" s="34" t="s">
        <v>404</v>
      </c>
      <c r="B142" s="34" t="s">
        <v>405</v>
      </c>
      <c r="C142" s="34" t="s">
        <v>408</v>
      </c>
      <c r="D142" s="35" t="s">
        <v>23</v>
      </c>
      <c r="E142" s="34" t="s">
        <v>24</v>
      </c>
      <c r="F142" s="36">
        <v>38</v>
      </c>
      <c r="G142" s="36">
        <v>35</v>
      </c>
      <c r="H142" s="34" t="s">
        <v>67</v>
      </c>
      <c r="I142" s="34" t="s">
        <v>26</v>
      </c>
      <c r="J142" s="34">
        <v>1</v>
      </c>
      <c r="K142" s="34">
        <v>35</v>
      </c>
    </row>
    <row r="143" s="1" customFormat="1" ht="24" customHeight="1" spans="1:11">
      <c r="A143" s="34" t="s">
        <v>404</v>
      </c>
      <c r="B143" s="34" t="s">
        <v>405</v>
      </c>
      <c r="C143" s="34" t="s">
        <v>409</v>
      </c>
      <c r="D143" s="35" t="s">
        <v>23</v>
      </c>
      <c r="E143" s="34" t="s">
        <v>24</v>
      </c>
      <c r="F143" s="36">
        <v>58</v>
      </c>
      <c r="G143" s="36">
        <v>54</v>
      </c>
      <c r="H143" s="34" t="s">
        <v>25</v>
      </c>
      <c r="I143" s="34" t="s">
        <v>26</v>
      </c>
      <c r="J143" s="34">
        <v>1</v>
      </c>
      <c r="K143" s="34">
        <v>28</v>
      </c>
    </row>
    <row r="144" s="1" customFormat="1" ht="24" customHeight="1" spans="1:11">
      <c r="A144" s="34" t="s">
        <v>404</v>
      </c>
      <c r="B144" s="34" t="s">
        <v>405</v>
      </c>
      <c r="C144" s="34" t="s">
        <v>410</v>
      </c>
      <c r="D144" s="35" t="s">
        <v>23</v>
      </c>
      <c r="E144" s="34" t="s">
        <v>24</v>
      </c>
      <c r="F144" s="36">
        <v>22</v>
      </c>
      <c r="G144" s="36">
        <v>20</v>
      </c>
      <c r="H144" s="34" t="s">
        <v>67</v>
      </c>
      <c r="I144" s="34" t="s">
        <v>26</v>
      </c>
      <c r="J144" s="34">
        <v>1</v>
      </c>
      <c r="K144" s="34">
        <v>41</v>
      </c>
    </row>
    <row r="145" s="1" customFormat="1" ht="24" customHeight="1" spans="1:11">
      <c r="A145" s="34" t="s">
        <v>404</v>
      </c>
      <c r="B145" s="34" t="s">
        <v>405</v>
      </c>
      <c r="C145" s="34" t="s">
        <v>411</v>
      </c>
      <c r="D145" s="35" t="s">
        <v>23</v>
      </c>
      <c r="E145" s="34" t="s">
        <v>24</v>
      </c>
      <c r="F145" s="36">
        <v>36</v>
      </c>
      <c r="G145" s="36">
        <v>32</v>
      </c>
      <c r="H145" s="34" t="s">
        <v>67</v>
      </c>
      <c r="I145" s="34" t="s">
        <v>26</v>
      </c>
      <c r="J145" s="34">
        <v>1</v>
      </c>
      <c r="K145" s="34">
        <v>47</v>
      </c>
    </row>
    <row r="146" s="1" customFormat="1" ht="24" customHeight="1" spans="1:11">
      <c r="A146" s="34" t="s">
        <v>404</v>
      </c>
      <c r="B146" s="34" t="s">
        <v>405</v>
      </c>
      <c r="C146" s="34" t="s">
        <v>412</v>
      </c>
      <c r="D146" s="35" t="s">
        <v>23</v>
      </c>
      <c r="E146" s="34" t="s">
        <v>24</v>
      </c>
      <c r="F146" s="36">
        <v>12.8</v>
      </c>
      <c r="G146" s="36">
        <v>12</v>
      </c>
      <c r="H146" s="34" t="s">
        <v>67</v>
      </c>
      <c r="I146" s="34" t="s">
        <v>26</v>
      </c>
      <c r="J146" s="34">
        <v>1</v>
      </c>
      <c r="K146" s="34">
        <v>39</v>
      </c>
    </row>
    <row r="147" s="1" customFormat="1" ht="24" customHeight="1" spans="1:11">
      <c r="A147" s="34" t="s">
        <v>413</v>
      </c>
      <c r="B147" s="34" t="s">
        <v>414</v>
      </c>
      <c r="C147" s="34" t="s">
        <v>415</v>
      </c>
      <c r="D147" s="35" t="s">
        <v>23</v>
      </c>
      <c r="E147" s="34" t="s">
        <v>24</v>
      </c>
      <c r="F147" s="36">
        <v>45</v>
      </c>
      <c r="G147" s="36">
        <v>40</v>
      </c>
      <c r="H147" s="34" t="s">
        <v>67</v>
      </c>
      <c r="I147" s="34" t="s">
        <v>26</v>
      </c>
      <c r="J147" s="34">
        <v>1</v>
      </c>
      <c r="K147" s="34">
        <v>45</v>
      </c>
    </row>
    <row r="148" s="1" customFormat="1" ht="24" customHeight="1" spans="1:11">
      <c r="A148" s="34" t="s">
        <v>416</v>
      </c>
      <c r="B148" s="50" t="s">
        <v>417</v>
      </c>
      <c r="C148" s="34" t="s">
        <v>418</v>
      </c>
      <c r="D148" s="35" t="s">
        <v>23</v>
      </c>
      <c r="E148" s="34" t="s">
        <v>24</v>
      </c>
      <c r="F148" s="36">
        <v>52</v>
      </c>
      <c r="G148" s="36">
        <v>50</v>
      </c>
      <c r="H148" s="34" t="s">
        <v>67</v>
      </c>
      <c r="I148" s="34" t="s">
        <v>26</v>
      </c>
      <c r="J148" s="34"/>
      <c r="K148" s="34">
        <v>19</v>
      </c>
    </row>
    <row r="149" s="1" customFormat="1" ht="24" customHeight="1" spans="1:11">
      <c r="A149" s="34" t="s">
        <v>419</v>
      </c>
      <c r="B149" s="34" t="s">
        <v>420</v>
      </c>
      <c r="C149" s="34" t="s">
        <v>421</v>
      </c>
      <c r="D149" s="35" t="s">
        <v>23</v>
      </c>
      <c r="E149" s="34" t="s">
        <v>24</v>
      </c>
      <c r="F149" s="34">
        <v>50</v>
      </c>
      <c r="G149" s="34">
        <v>46.8</v>
      </c>
      <c r="H149" s="34" t="s">
        <v>67</v>
      </c>
      <c r="I149" s="34" t="s">
        <v>26</v>
      </c>
      <c r="J149" s="34">
        <v>1</v>
      </c>
      <c r="K149" s="34">
        <v>27</v>
      </c>
    </row>
    <row r="150" s="1" customFormat="1" ht="24" customHeight="1" spans="1:11">
      <c r="A150" s="34" t="s">
        <v>422</v>
      </c>
      <c r="B150" s="34" t="s">
        <v>420</v>
      </c>
      <c r="C150" s="34" t="s">
        <v>423</v>
      </c>
      <c r="D150" s="35" t="s">
        <v>23</v>
      </c>
      <c r="E150" s="34" t="s">
        <v>24</v>
      </c>
      <c r="F150" s="34">
        <v>58</v>
      </c>
      <c r="G150" s="34">
        <v>53.2</v>
      </c>
      <c r="H150" s="34" t="s">
        <v>67</v>
      </c>
      <c r="I150" s="34" t="s">
        <v>26</v>
      </c>
      <c r="J150" s="34">
        <v>1</v>
      </c>
      <c r="K150" s="34">
        <v>28</v>
      </c>
    </row>
    <row r="151" s="1" customFormat="1" ht="36" customHeight="1" spans="1:11">
      <c r="A151" s="34" t="s">
        <v>424</v>
      </c>
      <c r="B151" s="34" t="s">
        <v>425</v>
      </c>
      <c r="C151" s="34" t="s">
        <v>426</v>
      </c>
      <c r="D151" s="35" t="s">
        <v>23</v>
      </c>
      <c r="E151" s="34" t="s">
        <v>24</v>
      </c>
      <c r="F151" s="34">
        <v>110</v>
      </c>
      <c r="G151" s="34">
        <v>97.5</v>
      </c>
      <c r="H151" s="34" t="s">
        <v>427</v>
      </c>
      <c r="I151" s="34" t="s">
        <v>26</v>
      </c>
      <c r="J151" s="34"/>
      <c r="K151" s="34">
        <v>5</v>
      </c>
    </row>
    <row r="152" s="1" customFormat="1" ht="24" customHeight="1" spans="1:11">
      <c r="A152" s="34" t="s">
        <v>428</v>
      </c>
      <c r="B152" s="34" t="s">
        <v>429</v>
      </c>
      <c r="C152" s="34" t="s">
        <v>430</v>
      </c>
      <c r="D152" s="35" t="s">
        <v>23</v>
      </c>
      <c r="E152" s="34" t="s">
        <v>24</v>
      </c>
      <c r="F152" s="34">
        <v>75</v>
      </c>
      <c r="G152" s="34">
        <v>66</v>
      </c>
      <c r="H152" s="34" t="s">
        <v>67</v>
      </c>
      <c r="I152" s="34" t="s">
        <v>26</v>
      </c>
      <c r="J152" s="34"/>
      <c r="K152" s="34">
        <v>13</v>
      </c>
    </row>
    <row r="153" s="1" customFormat="1" ht="24" customHeight="1" spans="1:11">
      <c r="A153" s="34" t="s">
        <v>431</v>
      </c>
      <c r="B153" s="34" t="s">
        <v>432</v>
      </c>
      <c r="C153" s="34" t="s">
        <v>433</v>
      </c>
      <c r="D153" s="35" t="s">
        <v>23</v>
      </c>
      <c r="E153" s="34" t="s">
        <v>24</v>
      </c>
      <c r="F153" s="36">
        <v>35</v>
      </c>
      <c r="G153" s="38">
        <v>27.5</v>
      </c>
      <c r="H153" s="34" t="s">
        <v>67</v>
      </c>
      <c r="I153" s="34" t="s">
        <v>26</v>
      </c>
      <c r="J153" s="34"/>
      <c r="K153" s="34">
        <v>17</v>
      </c>
    </row>
    <row r="154" s="1" customFormat="1" ht="24" customHeight="1" spans="1:11">
      <c r="A154" s="34" t="s">
        <v>434</v>
      </c>
      <c r="B154" s="34" t="s">
        <v>435</v>
      </c>
      <c r="C154" s="34" t="s">
        <v>436</v>
      </c>
      <c r="D154" s="35" t="s">
        <v>23</v>
      </c>
      <c r="E154" s="34" t="s">
        <v>24</v>
      </c>
      <c r="F154" s="36">
        <v>65</v>
      </c>
      <c r="G154" s="36">
        <v>60</v>
      </c>
      <c r="H154" s="34" t="s">
        <v>25</v>
      </c>
      <c r="I154" s="34" t="s">
        <v>26</v>
      </c>
      <c r="J154" s="34"/>
      <c r="K154" s="34">
        <v>8</v>
      </c>
    </row>
    <row r="155" s="1" customFormat="1" ht="24" customHeight="1" spans="1:11">
      <c r="A155" s="34" t="s">
        <v>437</v>
      </c>
      <c r="B155" s="34" t="s">
        <v>438</v>
      </c>
      <c r="C155" s="34" t="s">
        <v>439</v>
      </c>
      <c r="D155" s="35" t="s">
        <v>23</v>
      </c>
      <c r="E155" s="34" t="s">
        <v>24</v>
      </c>
      <c r="F155" s="36">
        <v>43</v>
      </c>
      <c r="G155" s="36">
        <v>40</v>
      </c>
      <c r="H155" s="34" t="s">
        <v>25</v>
      </c>
      <c r="I155" s="34" t="s">
        <v>26</v>
      </c>
      <c r="J155" s="34"/>
      <c r="K155" s="34">
        <v>21</v>
      </c>
    </row>
    <row r="156" s="1" customFormat="1" ht="24" customHeight="1" spans="1:11">
      <c r="A156" s="34" t="s">
        <v>440</v>
      </c>
      <c r="B156" s="34" t="s">
        <v>441</v>
      </c>
      <c r="C156" s="34" t="s">
        <v>442</v>
      </c>
      <c r="D156" s="35" t="s">
        <v>23</v>
      </c>
      <c r="E156" s="34" t="s">
        <v>24</v>
      </c>
      <c r="F156" s="36">
        <v>42</v>
      </c>
      <c r="G156" s="36">
        <v>40</v>
      </c>
      <c r="H156" s="34" t="s">
        <v>25</v>
      </c>
      <c r="I156" s="34" t="s">
        <v>26</v>
      </c>
      <c r="J156" s="34"/>
      <c r="K156" s="34">
        <v>23</v>
      </c>
    </row>
    <row r="157" s="1" customFormat="1" ht="24" customHeight="1" spans="1:11">
      <c r="A157" s="34" t="s">
        <v>443</v>
      </c>
      <c r="B157" s="34" t="s">
        <v>444</v>
      </c>
      <c r="C157" s="34" t="s">
        <v>445</v>
      </c>
      <c r="D157" s="35" t="s">
        <v>23</v>
      </c>
      <c r="E157" s="34" t="s">
        <v>24</v>
      </c>
      <c r="F157" s="36">
        <v>68</v>
      </c>
      <c r="G157" s="36">
        <v>60</v>
      </c>
      <c r="H157" s="34" t="s">
        <v>25</v>
      </c>
      <c r="I157" s="34" t="s">
        <v>26</v>
      </c>
      <c r="J157" s="34">
        <v>1</v>
      </c>
      <c r="K157" s="34">
        <v>32</v>
      </c>
    </row>
    <row r="158" s="1" customFormat="1" ht="24" customHeight="1" spans="1:11">
      <c r="A158" s="34" t="s">
        <v>446</v>
      </c>
      <c r="B158" s="34" t="s">
        <v>447</v>
      </c>
      <c r="C158" s="34" t="s">
        <v>448</v>
      </c>
      <c r="D158" s="35" t="s">
        <v>23</v>
      </c>
      <c r="E158" s="34" t="s">
        <v>24</v>
      </c>
      <c r="F158" s="36">
        <v>46</v>
      </c>
      <c r="G158" s="36">
        <v>44</v>
      </c>
      <c r="H158" s="34" t="s">
        <v>25</v>
      </c>
      <c r="I158" s="34" t="s">
        <v>26</v>
      </c>
      <c r="J158" s="34">
        <v>1</v>
      </c>
      <c r="K158" s="34">
        <v>10</v>
      </c>
    </row>
    <row r="159" s="1" customFormat="1" ht="24" customHeight="1" spans="1:11">
      <c r="A159" s="34" t="s">
        <v>449</v>
      </c>
      <c r="B159" s="34" t="s">
        <v>450</v>
      </c>
      <c r="C159" s="34" t="s">
        <v>451</v>
      </c>
      <c r="D159" s="35" t="s">
        <v>23</v>
      </c>
      <c r="E159" s="34" t="s">
        <v>24</v>
      </c>
      <c r="F159" s="36">
        <v>25</v>
      </c>
      <c r="G159" s="36">
        <v>20</v>
      </c>
      <c r="H159" s="34" t="s">
        <v>67</v>
      </c>
      <c r="I159" s="34" t="s">
        <v>26</v>
      </c>
      <c r="J159" s="34"/>
      <c r="K159" s="34">
        <v>13</v>
      </c>
    </row>
    <row r="160" s="5" customFormat="1" ht="24" customHeight="1" spans="1:11">
      <c r="A160" s="51" t="s">
        <v>452</v>
      </c>
      <c r="B160" s="51" t="s">
        <v>453</v>
      </c>
      <c r="C160" s="51" t="s">
        <v>454</v>
      </c>
      <c r="D160" s="52" t="s">
        <v>23</v>
      </c>
      <c r="E160" s="34" t="s">
        <v>24</v>
      </c>
      <c r="F160" s="53">
        <v>45</v>
      </c>
      <c r="G160" s="53">
        <v>40</v>
      </c>
      <c r="H160" s="51" t="s">
        <v>67</v>
      </c>
      <c r="I160" s="51" t="s">
        <v>26</v>
      </c>
      <c r="J160" s="51"/>
      <c r="K160" s="51">
        <v>17</v>
      </c>
    </row>
    <row r="161" s="5" customFormat="1" ht="24" customHeight="1" spans="1:11">
      <c r="A161" s="51" t="s">
        <v>455</v>
      </c>
      <c r="B161" s="51" t="s">
        <v>456</v>
      </c>
      <c r="C161" s="51" t="s">
        <v>457</v>
      </c>
      <c r="D161" s="52" t="s">
        <v>51</v>
      </c>
      <c r="E161" s="34" t="s">
        <v>24</v>
      </c>
      <c r="F161" s="53">
        <v>130</v>
      </c>
      <c r="G161" s="53">
        <v>125</v>
      </c>
      <c r="H161" s="51" t="s">
        <v>458</v>
      </c>
      <c r="I161" s="51" t="s">
        <v>26</v>
      </c>
      <c r="J161" s="51"/>
      <c r="K161" s="51">
        <v>32</v>
      </c>
    </row>
    <row r="162" s="5" customFormat="1" ht="36" customHeight="1" spans="1:11">
      <c r="A162" s="51" t="s">
        <v>459</v>
      </c>
      <c r="B162" s="51" t="s">
        <v>460</v>
      </c>
      <c r="C162" s="51" t="s">
        <v>461</v>
      </c>
      <c r="D162" s="52" t="s">
        <v>51</v>
      </c>
      <c r="E162" s="34" t="s">
        <v>24</v>
      </c>
      <c r="F162" s="53">
        <v>380</v>
      </c>
      <c r="G162" s="53">
        <v>355</v>
      </c>
      <c r="H162" s="51" t="s">
        <v>462</v>
      </c>
      <c r="I162" s="51" t="s">
        <v>26</v>
      </c>
      <c r="J162" s="51"/>
      <c r="K162" s="51">
        <v>78</v>
      </c>
    </row>
    <row r="163" s="1" customFormat="1" ht="24" customHeight="1" spans="1:11">
      <c r="A163" s="34" t="s">
        <v>463</v>
      </c>
      <c r="B163" s="34" t="s">
        <v>464</v>
      </c>
      <c r="C163" s="34" t="s">
        <v>465</v>
      </c>
      <c r="D163" s="35" t="s">
        <v>23</v>
      </c>
      <c r="E163" s="34" t="s">
        <v>24</v>
      </c>
      <c r="F163" s="36">
        <v>100</v>
      </c>
      <c r="G163" s="37">
        <v>11.85</v>
      </c>
      <c r="H163" s="34" t="s">
        <v>67</v>
      </c>
      <c r="I163" s="34" t="s">
        <v>26</v>
      </c>
      <c r="J163" s="34">
        <v>1</v>
      </c>
      <c r="K163" s="34">
        <v>22</v>
      </c>
    </row>
    <row r="164" s="1" customFormat="1" ht="24" customHeight="1" spans="1:11">
      <c r="A164" s="34" t="s">
        <v>466</v>
      </c>
      <c r="B164" s="34" t="s">
        <v>467</v>
      </c>
      <c r="C164" s="34" t="s">
        <v>468</v>
      </c>
      <c r="D164" s="35" t="s">
        <v>23</v>
      </c>
      <c r="E164" s="34" t="s">
        <v>24</v>
      </c>
      <c r="F164" s="36">
        <v>110</v>
      </c>
      <c r="G164" s="36">
        <v>105</v>
      </c>
      <c r="H164" s="34" t="s">
        <v>67</v>
      </c>
      <c r="I164" s="34" t="s">
        <v>26</v>
      </c>
      <c r="J164" s="34">
        <v>1</v>
      </c>
      <c r="K164" s="34">
        <v>32</v>
      </c>
    </row>
    <row r="165" s="1" customFormat="1" ht="24" customHeight="1" spans="1:11">
      <c r="A165" s="34" t="s">
        <v>469</v>
      </c>
      <c r="B165" s="34" t="s">
        <v>470</v>
      </c>
      <c r="C165" s="34" t="s">
        <v>471</v>
      </c>
      <c r="D165" s="35" t="s">
        <v>23</v>
      </c>
      <c r="E165" s="34" t="s">
        <v>24</v>
      </c>
      <c r="F165" s="36">
        <v>85</v>
      </c>
      <c r="G165" s="36">
        <v>80</v>
      </c>
      <c r="H165" s="34" t="s">
        <v>25</v>
      </c>
      <c r="I165" s="34" t="s">
        <v>26</v>
      </c>
      <c r="J165" s="34">
        <v>1</v>
      </c>
      <c r="K165" s="34">
        <v>22</v>
      </c>
    </row>
    <row r="166" s="1" customFormat="1" ht="24" customHeight="1" spans="1:11">
      <c r="A166" s="34" t="s">
        <v>472</v>
      </c>
      <c r="B166" s="34" t="s">
        <v>473</v>
      </c>
      <c r="C166" s="34" t="s">
        <v>474</v>
      </c>
      <c r="D166" s="35" t="s">
        <v>23</v>
      </c>
      <c r="E166" s="34" t="s">
        <v>24</v>
      </c>
      <c r="F166" s="36">
        <v>105</v>
      </c>
      <c r="G166" s="36">
        <v>101</v>
      </c>
      <c r="H166" s="34" t="s">
        <v>25</v>
      </c>
      <c r="I166" s="34" t="s">
        <v>26</v>
      </c>
      <c r="J166" s="34">
        <v>1</v>
      </c>
      <c r="K166" s="34">
        <v>26</v>
      </c>
    </row>
    <row r="167" s="1" customFormat="1" ht="24" customHeight="1" spans="1:11">
      <c r="A167" s="34" t="s">
        <v>475</v>
      </c>
      <c r="B167" s="34" t="s">
        <v>470</v>
      </c>
      <c r="C167" s="34" t="s">
        <v>476</v>
      </c>
      <c r="D167" s="35" t="s">
        <v>23</v>
      </c>
      <c r="E167" s="34" t="s">
        <v>24</v>
      </c>
      <c r="F167" s="49">
        <v>190.1829</v>
      </c>
      <c r="G167" s="38">
        <v>19.5</v>
      </c>
      <c r="H167" s="34" t="s">
        <v>67</v>
      </c>
      <c r="I167" s="34" t="s">
        <v>26</v>
      </c>
      <c r="J167" s="34">
        <v>1</v>
      </c>
      <c r="K167" s="34">
        <v>57</v>
      </c>
    </row>
    <row r="168" s="1" customFormat="1" ht="24" customHeight="1" spans="1:11">
      <c r="A168" s="34" t="s">
        <v>477</v>
      </c>
      <c r="B168" s="34" t="s">
        <v>478</v>
      </c>
      <c r="C168" s="34" t="s">
        <v>479</v>
      </c>
      <c r="D168" s="35" t="s">
        <v>23</v>
      </c>
      <c r="E168" s="34" t="s">
        <v>24</v>
      </c>
      <c r="F168" s="34">
        <v>18</v>
      </c>
      <c r="G168" s="34">
        <v>15</v>
      </c>
      <c r="H168" s="34" t="s">
        <v>67</v>
      </c>
      <c r="I168" s="34" t="s">
        <v>26</v>
      </c>
      <c r="J168" s="34"/>
      <c r="K168" s="34">
        <v>33</v>
      </c>
    </row>
    <row r="169" s="1" customFormat="1" ht="24" customHeight="1" spans="1:11">
      <c r="A169" s="34" t="s">
        <v>480</v>
      </c>
      <c r="B169" s="34" t="s">
        <v>481</v>
      </c>
      <c r="C169" s="34" t="s">
        <v>482</v>
      </c>
      <c r="D169" s="35" t="s">
        <v>23</v>
      </c>
      <c r="E169" s="34" t="s">
        <v>24</v>
      </c>
      <c r="F169" s="34">
        <v>35</v>
      </c>
      <c r="G169" s="34">
        <v>30</v>
      </c>
      <c r="H169" s="34" t="s">
        <v>67</v>
      </c>
      <c r="I169" s="34" t="s">
        <v>26</v>
      </c>
      <c r="J169" s="34"/>
      <c r="K169" s="34">
        <v>12</v>
      </c>
    </row>
    <row r="170" s="1" customFormat="1" ht="24" customHeight="1" spans="1:11">
      <c r="A170" s="34" t="s">
        <v>480</v>
      </c>
      <c r="B170" s="34" t="s">
        <v>481</v>
      </c>
      <c r="C170" s="34" t="s">
        <v>483</v>
      </c>
      <c r="D170" s="35" t="s">
        <v>23</v>
      </c>
      <c r="E170" s="34" t="s">
        <v>24</v>
      </c>
      <c r="F170" s="34">
        <v>32</v>
      </c>
      <c r="G170" s="34">
        <v>28</v>
      </c>
      <c r="H170" s="34" t="s">
        <v>67</v>
      </c>
      <c r="I170" s="34" t="s">
        <v>26</v>
      </c>
      <c r="J170" s="34"/>
      <c r="K170" s="34">
        <v>15</v>
      </c>
    </row>
    <row r="171" s="1" customFormat="1" ht="24" customHeight="1" spans="1:11">
      <c r="A171" s="34" t="s">
        <v>484</v>
      </c>
      <c r="B171" s="34" t="s">
        <v>485</v>
      </c>
      <c r="C171" s="34" t="s">
        <v>486</v>
      </c>
      <c r="D171" s="35" t="s">
        <v>23</v>
      </c>
      <c r="E171" s="34" t="s">
        <v>24</v>
      </c>
      <c r="F171" s="34">
        <v>38</v>
      </c>
      <c r="G171" s="34">
        <v>35</v>
      </c>
      <c r="H171" s="34" t="s">
        <v>67</v>
      </c>
      <c r="I171" s="34" t="s">
        <v>26</v>
      </c>
      <c r="J171" s="34"/>
      <c r="K171" s="34">
        <v>17</v>
      </c>
    </row>
    <row r="172" s="1" customFormat="1" ht="24" customHeight="1" spans="1:11">
      <c r="A172" s="34" t="s">
        <v>487</v>
      </c>
      <c r="B172" s="34" t="s">
        <v>485</v>
      </c>
      <c r="C172" s="34" t="s">
        <v>488</v>
      </c>
      <c r="D172" s="35" t="s">
        <v>23</v>
      </c>
      <c r="E172" s="34" t="s">
        <v>24</v>
      </c>
      <c r="F172" s="46">
        <v>118.5092</v>
      </c>
      <c r="G172" s="47">
        <v>25</v>
      </c>
      <c r="H172" s="34" t="s">
        <v>67</v>
      </c>
      <c r="I172" s="34" t="s">
        <v>26</v>
      </c>
      <c r="J172" s="34"/>
      <c r="K172" s="34">
        <v>47</v>
      </c>
    </row>
    <row r="173" s="1" customFormat="1" ht="24" customHeight="1" spans="1:11">
      <c r="A173" s="34" t="s">
        <v>489</v>
      </c>
      <c r="B173" s="34" t="s">
        <v>490</v>
      </c>
      <c r="C173" s="34" t="s">
        <v>491</v>
      </c>
      <c r="D173" s="35" t="s">
        <v>23</v>
      </c>
      <c r="E173" s="34" t="s">
        <v>24</v>
      </c>
      <c r="F173" s="36">
        <v>77</v>
      </c>
      <c r="G173" s="36">
        <v>60</v>
      </c>
      <c r="H173" s="34" t="s">
        <v>25</v>
      </c>
      <c r="I173" s="34" t="s">
        <v>26</v>
      </c>
      <c r="J173" s="34"/>
      <c r="K173" s="34">
        <v>40</v>
      </c>
    </row>
    <row r="174" s="1" customFormat="1" ht="24" customHeight="1" spans="1:11">
      <c r="A174" s="34" t="s">
        <v>492</v>
      </c>
      <c r="B174" s="34" t="s">
        <v>493</v>
      </c>
      <c r="C174" s="34" t="s">
        <v>494</v>
      </c>
      <c r="D174" s="35" t="s">
        <v>23</v>
      </c>
      <c r="E174" s="34" t="s">
        <v>24</v>
      </c>
      <c r="F174" s="36">
        <v>18</v>
      </c>
      <c r="G174" s="36">
        <v>15</v>
      </c>
      <c r="H174" s="34" t="s">
        <v>67</v>
      </c>
      <c r="I174" s="34" t="s">
        <v>26</v>
      </c>
      <c r="J174" s="34"/>
      <c r="K174" s="34">
        <v>19</v>
      </c>
    </row>
    <row r="175" s="1" customFormat="1" ht="24" customHeight="1" spans="1:11">
      <c r="A175" s="34" t="s">
        <v>495</v>
      </c>
      <c r="B175" s="34" t="s">
        <v>496</v>
      </c>
      <c r="C175" s="34" t="s">
        <v>497</v>
      </c>
      <c r="D175" s="35" t="s">
        <v>23</v>
      </c>
      <c r="E175" s="34" t="s">
        <v>24</v>
      </c>
      <c r="F175" s="36">
        <v>90</v>
      </c>
      <c r="G175" s="36">
        <v>60</v>
      </c>
      <c r="H175" s="34" t="s">
        <v>67</v>
      </c>
      <c r="I175" s="34" t="s">
        <v>26</v>
      </c>
      <c r="J175" s="34">
        <v>1</v>
      </c>
      <c r="K175" s="34">
        <v>80</v>
      </c>
    </row>
    <row r="176" s="1" customFormat="1" ht="24" customHeight="1" spans="1:11">
      <c r="A176" s="34" t="s">
        <v>498</v>
      </c>
      <c r="B176" s="34" t="s">
        <v>499</v>
      </c>
      <c r="C176" s="34" t="s">
        <v>500</v>
      </c>
      <c r="D176" s="35" t="s">
        <v>23</v>
      </c>
      <c r="E176" s="34" t="s">
        <v>24</v>
      </c>
      <c r="F176" s="36">
        <v>27</v>
      </c>
      <c r="G176" s="36">
        <v>25</v>
      </c>
      <c r="H176" s="34" t="s">
        <v>67</v>
      </c>
      <c r="I176" s="34" t="s">
        <v>26</v>
      </c>
      <c r="J176" s="34"/>
      <c r="K176" s="34">
        <v>62</v>
      </c>
    </row>
    <row r="177" s="1" customFormat="1" ht="24" customHeight="1" spans="1:11">
      <c r="A177" s="34" t="s">
        <v>501</v>
      </c>
      <c r="B177" s="34" t="s">
        <v>502</v>
      </c>
      <c r="C177" s="34" t="s">
        <v>503</v>
      </c>
      <c r="D177" s="35" t="s">
        <v>23</v>
      </c>
      <c r="E177" s="34" t="s">
        <v>24</v>
      </c>
      <c r="F177" s="36">
        <v>25</v>
      </c>
      <c r="G177" s="36">
        <v>20</v>
      </c>
      <c r="H177" s="34" t="s">
        <v>67</v>
      </c>
      <c r="I177" s="34" t="s">
        <v>26</v>
      </c>
      <c r="J177" s="34"/>
      <c r="K177" s="34">
        <v>51</v>
      </c>
    </row>
    <row r="178" s="1" customFormat="1" ht="24" customHeight="1" spans="1:11">
      <c r="A178" s="34" t="s">
        <v>504</v>
      </c>
      <c r="B178" s="34" t="s">
        <v>505</v>
      </c>
      <c r="C178" s="34" t="s">
        <v>506</v>
      </c>
      <c r="D178" s="35" t="s">
        <v>23</v>
      </c>
      <c r="E178" s="34" t="s">
        <v>24</v>
      </c>
      <c r="F178" s="36">
        <v>45</v>
      </c>
      <c r="G178" s="36">
        <v>40</v>
      </c>
      <c r="H178" s="34" t="s">
        <v>67</v>
      </c>
      <c r="I178" s="34" t="s">
        <v>26</v>
      </c>
      <c r="J178" s="34"/>
      <c r="K178" s="34">
        <v>17</v>
      </c>
    </row>
    <row r="179" s="1" customFormat="1" ht="24" customHeight="1" spans="1:11">
      <c r="A179" s="34" t="s">
        <v>507</v>
      </c>
      <c r="B179" s="34" t="s">
        <v>508</v>
      </c>
      <c r="C179" s="39" t="s">
        <v>509</v>
      </c>
      <c r="D179" s="35" t="s">
        <v>23</v>
      </c>
      <c r="E179" s="34" t="s">
        <v>24</v>
      </c>
      <c r="F179" s="36">
        <v>45</v>
      </c>
      <c r="G179" s="36">
        <v>40</v>
      </c>
      <c r="H179" s="34" t="s">
        <v>67</v>
      </c>
      <c r="I179" s="34" t="s">
        <v>26</v>
      </c>
      <c r="J179" s="34"/>
      <c r="K179" s="34">
        <v>22</v>
      </c>
    </row>
    <row r="180" s="1" customFormat="1" ht="24" customHeight="1" spans="1:11">
      <c r="A180" s="34" t="s">
        <v>510</v>
      </c>
      <c r="B180" s="34" t="s">
        <v>511</v>
      </c>
      <c r="C180" s="34" t="s">
        <v>512</v>
      </c>
      <c r="D180" s="35" t="s">
        <v>23</v>
      </c>
      <c r="E180" s="34" t="s">
        <v>24</v>
      </c>
      <c r="F180" s="36">
        <v>30</v>
      </c>
      <c r="G180" s="36">
        <v>26</v>
      </c>
      <c r="H180" s="34" t="s">
        <v>25</v>
      </c>
      <c r="I180" s="34" t="s">
        <v>26</v>
      </c>
      <c r="J180" s="34"/>
      <c r="K180" s="34">
        <v>6</v>
      </c>
    </row>
    <row r="181" s="1" customFormat="1" ht="24" customHeight="1" spans="1:11">
      <c r="A181" s="34" t="s">
        <v>513</v>
      </c>
      <c r="B181" s="34" t="s">
        <v>514</v>
      </c>
      <c r="C181" s="34" t="s">
        <v>515</v>
      </c>
      <c r="D181" s="35" t="s">
        <v>23</v>
      </c>
      <c r="E181" s="34" t="s">
        <v>24</v>
      </c>
      <c r="F181" s="36">
        <v>45</v>
      </c>
      <c r="G181" s="36">
        <v>42</v>
      </c>
      <c r="H181" s="34" t="s">
        <v>25</v>
      </c>
      <c r="I181" s="34" t="s">
        <v>26</v>
      </c>
      <c r="J181" s="34"/>
      <c r="K181" s="34">
        <v>13</v>
      </c>
    </row>
    <row r="182" s="1" customFormat="1" ht="24" customHeight="1" spans="1:11">
      <c r="A182" s="34" t="s">
        <v>516</v>
      </c>
      <c r="B182" s="34" t="s">
        <v>517</v>
      </c>
      <c r="C182" s="34" t="s">
        <v>518</v>
      </c>
      <c r="D182" s="35" t="s">
        <v>23</v>
      </c>
      <c r="E182" s="34" t="s">
        <v>24</v>
      </c>
      <c r="F182" s="36">
        <v>20</v>
      </c>
      <c r="G182" s="36">
        <v>18</v>
      </c>
      <c r="H182" s="34" t="s">
        <v>67</v>
      </c>
      <c r="I182" s="34" t="s">
        <v>26</v>
      </c>
      <c r="J182" s="34">
        <v>1</v>
      </c>
      <c r="K182" s="34">
        <v>9</v>
      </c>
    </row>
    <row r="183" s="1" customFormat="1" ht="40" customHeight="1" spans="1:11">
      <c r="A183" s="34" t="s">
        <v>519</v>
      </c>
      <c r="B183" s="34" t="s">
        <v>520</v>
      </c>
      <c r="C183" s="34" t="s">
        <v>521</v>
      </c>
      <c r="D183" s="35" t="s">
        <v>51</v>
      </c>
      <c r="E183" s="34" t="s">
        <v>24</v>
      </c>
      <c r="F183" s="36">
        <v>290</v>
      </c>
      <c r="G183" s="36">
        <v>270</v>
      </c>
      <c r="H183" s="34" t="s">
        <v>458</v>
      </c>
      <c r="I183" s="34" t="s">
        <v>26</v>
      </c>
      <c r="J183" s="34"/>
      <c r="K183" s="34">
        <v>75</v>
      </c>
    </row>
    <row r="184" s="1" customFormat="1" ht="24" customHeight="1" spans="1:11">
      <c r="A184" s="34" t="s">
        <v>522</v>
      </c>
      <c r="B184" s="34" t="s">
        <v>523</v>
      </c>
      <c r="C184" s="34" t="s">
        <v>524</v>
      </c>
      <c r="D184" s="35" t="s">
        <v>23</v>
      </c>
      <c r="E184" s="34" t="s">
        <v>24</v>
      </c>
      <c r="F184" s="36">
        <v>75</v>
      </c>
      <c r="G184" s="36">
        <v>72</v>
      </c>
      <c r="H184" s="34" t="s">
        <v>67</v>
      </c>
      <c r="I184" s="34" t="s">
        <v>26</v>
      </c>
      <c r="J184" s="51">
        <v>1</v>
      </c>
      <c r="K184" s="51">
        <v>46</v>
      </c>
    </row>
    <row r="185" s="1" customFormat="1" ht="27" customHeight="1" spans="1:11">
      <c r="A185" s="34" t="s">
        <v>525</v>
      </c>
      <c r="B185" s="34" t="s">
        <v>526</v>
      </c>
      <c r="C185" s="34" t="s">
        <v>527</v>
      </c>
      <c r="D185" s="35" t="s">
        <v>23</v>
      </c>
      <c r="E185" s="34" t="s">
        <v>24</v>
      </c>
      <c r="F185" s="51">
        <v>25</v>
      </c>
      <c r="G185" s="51">
        <v>20</v>
      </c>
      <c r="H185" s="51" t="s">
        <v>67</v>
      </c>
      <c r="I185" s="34" t="s">
        <v>26</v>
      </c>
      <c r="J185" s="34"/>
      <c r="K185" s="34">
        <v>29</v>
      </c>
    </row>
    <row r="186" s="5" customFormat="1" ht="21" spans="1:11">
      <c r="A186" s="51" t="s">
        <v>528</v>
      </c>
      <c r="B186" s="51" t="s">
        <v>390</v>
      </c>
      <c r="C186" s="51" t="s">
        <v>529</v>
      </c>
      <c r="D186" s="52" t="s">
        <v>23</v>
      </c>
      <c r="E186" s="34" t="s">
        <v>24</v>
      </c>
      <c r="F186" s="51">
        <v>40</v>
      </c>
      <c r="G186" s="51">
        <v>35</v>
      </c>
      <c r="H186" s="51" t="s">
        <v>67</v>
      </c>
      <c r="I186" s="51" t="s">
        <v>26</v>
      </c>
      <c r="J186" s="51"/>
      <c r="K186" s="51">
        <v>12</v>
      </c>
    </row>
    <row r="187" s="1" customFormat="1" ht="21" spans="1:11">
      <c r="A187" s="34" t="s">
        <v>530</v>
      </c>
      <c r="B187" s="34" t="s">
        <v>531</v>
      </c>
      <c r="C187" s="34" t="s">
        <v>532</v>
      </c>
      <c r="D187" s="35" t="s">
        <v>23</v>
      </c>
      <c r="E187" s="34" t="s">
        <v>24</v>
      </c>
      <c r="F187" s="51">
        <v>110</v>
      </c>
      <c r="G187" s="51">
        <v>100</v>
      </c>
      <c r="H187" s="51" t="s">
        <v>25</v>
      </c>
      <c r="I187" s="34" t="s">
        <v>26</v>
      </c>
      <c r="J187" s="34"/>
      <c r="K187" s="34">
        <v>17</v>
      </c>
    </row>
    <row r="188" s="1" customFormat="1" ht="21" spans="1:11">
      <c r="A188" s="34" t="s">
        <v>533</v>
      </c>
      <c r="B188" s="34" t="s">
        <v>534</v>
      </c>
      <c r="C188" s="34" t="s">
        <v>535</v>
      </c>
      <c r="D188" s="35" t="s">
        <v>23</v>
      </c>
      <c r="E188" s="34" t="s">
        <v>24</v>
      </c>
      <c r="F188" s="51">
        <v>35</v>
      </c>
      <c r="G188" s="51">
        <v>30</v>
      </c>
      <c r="H188" s="51" t="s">
        <v>67</v>
      </c>
      <c r="I188" s="34" t="s">
        <v>26</v>
      </c>
      <c r="J188" s="34">
        <v>1</v>
      </c>
      <c r="K188" s="34">
        <v>20</v>
      </c>
    </row>
    <row r="189" s="1" customFormat="1" ht="21" spans="1:11">
      <c r="A189" s="34" t="s">
        <v>536</v>
      </c>
      <c r="B189" s="34" t="s">
        <v>537</v>
      </c>
      <c r="C189" s="34" t="s">
        <v>538</v>
      </c>
      <c r="D189" s="35" t="s">
        <v>23</v>
      </c>
      <c r="E189" s="34" t="s">
        <v>24</v>
      </c>
      <c r="F189" s="51">
        <v>96</v>
      </c>
      <c r="G189" s="51">
        <v>90</v>
      </c>
      <c r="H189" s="51" t="s">
        <v>25</v>
      </c>
      <c r="I189" s="34" t="s">
        <v>26</v>
      </c>
      <c r="J189" s="34">
        <v>1</v>
      </c>
      <c r="K189" s="34">
        <v>18</v>
      </c>
    </row>
    <row r="190" s="1" customFormat="1" ht="21" spans="1:11">
      <c r="A190" s="34" t="s">
        <v>539</v>
      </c>
      <c r="B190" s="34" t="s">
        <v>540</v>
      </c>
      <c r="C190" s="34" t="s">
        <v>541</v>
      </c>
      <c r="D190" s="35" t="s">
        <v>23</v>
      </c>
      <c r="E190" s="34" t="s">
        <v>24</v>
      </c>
      <c r="F190" s="51">
        <v>85</v>
      </c>
      <c r="G190" s="51">
        <v>80</v>
      </c>
      <c r="H190" s="51" t="s">
        <v>25</v>
      </c>
      <c r="I190" s="34" t="s">
        <v>26</v>
      </c>
      <c r="J190" s="34">
        <v>1</v>
      </c>
      <c r="K190" s="34">
        <v>31</v>
      </c>
    </row>
    <row r="191" s="1" customFormat="1" ht="26" customHeight="1" spans="1:11">
      <c r="A191" s="34" t="s">
        <v>542</v>
      </c>
      <c r="B191" s="34" t="s">
        <v>543</v>
      </c>
      <c r="C191" s="34" t="s">
        <v>544</v>
      </c>
      <c r="D191" s="35" t="s">
        <v>23</v>
      </c>
      <c r="E191" s="34" t="s">
        <v>24</v>
      </c>
      <c r="F191" s="51">
        <v>8.8</v>
      </c>
      <c r="G191" s="51">
        <v>2.5</v>
      </c>
      <c r="H191" s="51" t="s">
        <v>67</v>
      </c>
      <c r="I191" s="34" t="s">
        <v>26</v>
      </c>
      <c r="J191" s="34"/>
      <c r="K191" s="34">
        <v>10</v>
      </c>
    </row>
    <row r="192" s="1" customFormat="1" ht="32" customHeight="1" spans="1:11">
      <c r="A192" s="34" t="s">
        <v>545</v>
      </c>
      <c r="B192" s="34" t="s">
        <v>546</v>
      </c>
      <c r="C192" s="34" t="s">
        <v>547</v>
      </c>
      <c r="D192" s="35" t="s">
        <v>23</v>
      </c>
      <c r="E192" s="34" t="s">
        <v>24</v>
      </c>
      <c r="F192" s="36">
        <v>97.5</v>
      </c>
      <c r="G192" s="36">
        <v>30</v>
      </c>
      <c r="H192" s="34" t="s">
        <v>548</v>
      </c>
      <c r="I192" s="34" t="s">
        <v>549</v>
      </c>
      <c r="J192" s="34">
        <v>1</v>
      </c>
      <c r="K192" s="34">
        <v>47</v>
      </c>
    </row>
    <row r="193" s="1" customFormat="1" ht="21" spans="1:11">
      <c r="A193" s="22" t="s">
        <v>550</v>
      </c>
      <c r="B193" s="22" t="s">
        <v>551</v>
      </c>
      <c r="C193" s="22" t="s">
        <v>552</v>
      </c>
      <c r="D193" s="35" t="s">
        <v>51</v>
      </c>
      <c r="E193" s="34" t="s">
        <v>24</v>
      </c>
      <c r="F193" s="54">
        <v>57.86</v>
      </c>
      <c r="G193" s="54">
        <v>57.86</v>
      </c>
      <c r="H193" s="22" t="s">
        <v>553</v>
      </c>
      <c r="I193" s="22" t="s">
        <v>554</v>
      </c>
      <c r="J193" s="62"/>
      <c r="K193" s="34">
        <v>25</v>
      </c>
    </row>
    <row r="194" s="1" customFormat="1" ht="26" customHeight="1" spans="1:11">
      <c r="A194" s="34" t="s">
        <v>555</v>
      </c>
      <c r="B194" s="34" t="s">
        <v>556</v>
      </c>
      <c r="C194" s="34" t="s">
        <v>557</v>
      </c>
      <c r="D194" s="35" t="s">
        <v>23</v>
      </c>
      <c r="E194" s="34" t="s">
        <v>24</v>
      </c>
      <c r="F194" s="37">
        <f t="shared" ref="F194:F204" si="0">G194*1.3</f>
        <v>74.75</v>
      </c>
      <c r="G194" s="38">
        <v>57.5</v>
      </c>
      <c r="H194" s="34" t="s">
        <v>33</v>
      </c>
      <c r="I194" s="34" t="s">
        <v>34</v>
      </c>
      <c r="J194" s="34">
        <v>1</v>
      </c>
      <c r="K194" s="34">
        <v>25</v>
      </c>
    </row>
    <row r="195" s="1" customFormat="1" ht="26" customHeight="1" spans="1:11">
      <c r="A195" s="34" t="s">
        <v>558</v>
      </c>
      <c r="B195" s="34" t="s">
        <v>311</v>
      </c>
      <c r="C195" s="34" t="s">
        <v>559</v>
      </c>
      <c r="D195" s="35" t="s">
        <v>23</v>
      </c>
      <c r="E195" s="34" t="s">
        <v>24</v>
      </c>
      <c r="F195" s="37">
        <f t="shared" si="0"/>
        <v>55.25</v>
      </c>
      <c r="G195" s="38">
        <v>42.5</v>
      </c>
      <c r="H195" s="34" t="s">
        <v>33</v>
      </c>
      <c r="I195" s="34" t="s">
        <v>34</v>
      </c>
      <c r="J195" s="34">
        <v>1</v>
      </c>
      <c r="K195" s="34">
        <v>15</v>
      </c>
    </row>
    <row r="196" s="1" customFormat="1" ht="36" customHeight="1" spans="1:11">
      <c r="A196" s="34" t="s">
        <v>560</v>
      </c>
      <c r="B196" s="34" t="s">
        <v>561</v>
      </c>
      <c r="C196" s="34" t="s">
        <v>562</v>
      </c>
      <c r="D196" s="35" t="s">
        <v>23</v>
      </c>
      <c r="E196" s="34" t="s">
        <v>24</v>
      </c>
      <c r="F196" s="38">
        <f t="shared" si="0"/>
        <v>71.5</v>
      </c>
      <c r="G196" s="36">
        <v>55</v>
      </c>
      <c r="H196" s="34" t="s">
        <v>33</v>
      </c>
      <c r="I196" s="34" t="s">
        <v>34</v>
      </c>
      <c r="J196" s="34">
        <v>1</v>
      </c>
      <c r="K196" s="34">
        <v>30</v>
      </c>
    </row>
    <row r="197" s="1" customFormat="1" ht="26" customHeight="1" spans="1:11">
      <c r="A197" s="34" t="s">
        <v>563</v>
      </c>
      <c r="B197" s="34" t="s">
        <v>564</v>
      </c>
      <c r="C197" s="34" t="s">
        <v>565</v>
      </c>
      <c r="D197" s="35" t="s">
        <v>23</v>
      </c>
      <c r="E197" s="34" t="s">
        <v>24</v>
      </c>
      <c r="F197" s="36">
        <f t="shared" si="0"/>
        <v>52</v>
      </c>
      <c r="G197" s="36">
        <v>40</v>
      </c>
      <c r="H197" s="34" t="s">
        <v>33</v>
      </c>
      <c r="I197" s="34" t="s">
        <v>34</v>
      </c>
      <c r="J197" s="34">
        <v>1</v>
      </c>
      <c r="K197" s="34">
        <v>12</v>
      </c>
    </row>
    <row r="198" s="1" customFormat="1" ht="26" customHeight="1" spans="1:11">
      <c r="A198" s="34" t="s">
        <v>563</v>
      </c>
      <c r="B198" s="34" t="s">
        <v>566</v>
      </c>
      <c r="C198" s="34" t="s">
        <v>559</v>
      </c>
      <c r="D198" s="35" t="s">
        <v>23</v>
      </c>
      <c r="E198" s="34" t="s">
        <v>24</v>
      </c>
      <c r="F198" s="37">
        <f t="shared" si="0"/>
        <v>55.25</v>
      </c>
      <c r="G198" s="38">
        <v>42.5</v>
      </c>
      <c r="H198" s="34" t="s">
        <v>33</v>
      </c>
      <c r="I198" s="34" t="s">
        <v>34</v>
      </c>
      <c r="J198" s="34">
        <v>1</v>
      </c>
      <c r="K198" s="34">
        <v>18</v>
      </c>
    </row>
    <row r="199" s="1" customFormat="1" ht="37" customHeight="1" spans="1:11">
      <c r="A199" s="34" t="s">
        <v>567</v>
      </c>
      <c r="B199" s="34" t="s">
        <v>568</v>
      </c>
      <c r="C199" s="34" t="s">
        <v>569</v>
      </c>
      <c r="D199" s="35" t="s">
        <v>23</v>
      </c>
      <c r="E199" s="34" t="s">
        <v>24</v>
      </c>
      <c r="F199" s="36">
        <f t="shared" si="0"/>
        <v>130</v>
      </c>
      <c r="G199" s="36">
        <v>100</v>
      </c>
      <c r="H199" s="34" t="s">
        <v>33</v>
      </c>
      <c r="I199" s="34" t="s">
        <v>34</v>
      </c>
      <c r="J199" s="34">
        <v>1</v>
      </c>
      <c r="K199" s="34">
        <v>21</v>
      </c>
    </row>
    <row r="200" s="1" customFormat="1" ht="27" customHeight="1" spans="1:11">
      <c r="A200" s="34" t="s">
        <v>570</v>
      </c>
      <c r="B200" s="34" t="s">
        <v>571</v>
      </c>
      <c r="C200" s="34" t="s">
        <v>572</v>
      </c>
      <c r="D200" s="35" t="s">
        <v>23</v>
      </c>
      <c r="E200" s="34" t="s">
        <v>24</v>
      </c>
      <c r="F200" s="38">
        <f t="shared" si="0"/>
        <v>93.6</v>
      </c>
      <c r="G200" s="36">
        <v>72</v>
      </c>
      <c r="H200" s="34" t="s">
        <v>33</v>
      </c>
      <c r="I200" s="34" t="s">
        <v>34</v>
      </c>
      <c r="J200" s="34">
        <v>1</v>
      </c>
      <c r="K200" s="34">
        <v>15</v>
      </c>
    </row>
    <row r="201" s="1" customFormat="1" ht="27" customHeight="1" spans="1:11">
      <c r="A201" s="34" t="s">
        <v>573</v>
      </c>
      <c r="B201" s="34" t="s">
        <v>574</v>
      </c>
      <c r="C201" s="34" t="s">
        <v>575</v>
      </c>
      <c r="D201" s="35" t="s">
        <v>23</v>
      </c>
      <c r="E201" s="34" t="s">
        <v>24</v>
      </c>
      <c r="F201" s="37">
        <f t="shared" si="0"/>
        <v>113.75</v>
      </c>
      <c r="G201" s="38">
        <v>87.5</v>
      </c>
      <c r="H201" s="34" t="s">
        <v>33</v>
      </c>
      <c r="I201" s="34" t="s">
        <v>34</v>
      </c>
      <c r="J201" s="34">
        <v>1</v>
      </c>
      <c r="K201" s="34">
        <v>30</v>
      </c>
    </row>
    <row r="202" s="1" customFormat="1" ht="27" customHeight="1" spans="1:11">
      <c r="A202" s="34" t="s">
        <v>576</v>
      </c>
      <c r="B202" s="34" t="s">
        <v>577</v>
      </c>
      <c r="C202" s="34" t="s">
        <v>578</v>
      </c>
      <c r="D202" s="35" t="s">
        <v>23</v>
      </c>
      <c r="E202" s="34" t="s">
        <v>24</v>
      </c>
      <c r="F202" s="36">
        <f t="shared" si="0"/>
        <v>104</v>
      </c>
      <c r="G202" s="36">
        <v>80</v>
      </c>
      <c r="H202" s="34" t="s">
        <v>33</v>
      </c>
      <c r="I202" s="34" t="s">
        <v>34</v>
      </c>
      <c r="J202" s="34">
        <v>1</v>
      </c>
      <c r="K202" s="34">
        <v>15</v>
      </c>
    </row>
    <row r="203" s="1" customFormat="1" ht="27" customHeight="1" spans="1:11">
      <c r="A203" s="34" t="s">
        <v>579</v>
      </c>
      <c r="B203" s="34" t="s">
        <v>261</v>
      </c>
      <c r="C203" s="34" t="s">
        <v>580</v>
      </c>
      <c r="D203" s="35" t="s">
        <v>23</v>
      </c>
      <c r="E203" s="34" t="s">
        <v>24</v>
      </c>
      <c r="F203" s="37">
        <f t="shared" si="0"/>
        <v>81.25</v>
      </c>
      <c r="G203" s="38">
        <v>62.5</v>
      </c>
      <c r="H203" s="34" t="s">
        <v>33</v>
      </c>
      <c r="I203" s="34" t="s">
        <v>34</v>
      </c>
      <c r="J203" s="34">
        <v>1</v>
      </c>
      <c r="K203" s="34">
        <v>30</v>
      </c>
    </row>
    <row r="204" s="1" customFormat="1" ht="27" customHeight="1" spans="1:11">
      <c r="A204" s="34" t="s">
        <v>581</v>
      </c>
      <c r="B204" s="34" t="s">
        <v>582</v>
      </c>
      <c r="C204" s="34" t="s">
        <v>583</v>
      </c>
      <c r="D204" s="35" t="s">
        <v>23</v>
      </c>
      <c r="E204" s="34" t="s">
        <v>24</v>
      </c>
      <c r="F204" s="36">
        <f t="shared" si="0"/>
        <v>65</v>
      </c>
      <c r="G204" s="36">
        <v>50</v>
      </c>
      <c r="H204" s="34" t="s">
        <v>33</v>
      </c>
      <c r="I204" s="34" t="s">
        <v>34</v>
      </c>
      <c r="J204" s="34">
        <v>1</v>
      </c>
      <c r="K204" s="34">
        <v>12</v>
      </c>
    </row>
    <row r="205" s="1" customFormat="1" ht="27" customHeight="1" spans="1:11">
      <c r="A205" s="34" t="s">
        <v>584</v>
      </c>
      <c r="B205" s="34" t="s">
        <v>585</v>
      </c>
      <c r="C205" s="34" t="s">
        <v>586</v>
      </c>
      <c r="D205" s="35" t="s">
        <v>23</v>
      </c>
      <c r="E205" s="34" t="s">
        <v>24</v>
      </c>
      <c r="F205" s="46">
        <v>72.5</v>
      </c>
      <c r="G205" s="47">
        <v>20</v>
      </c>
      <c r="H205" s="51" t="s">
        <v>67</v>
      </c>
      <c r="I205" s="34" t="s">
        <v>26</v>
      </c>
      <c r="J205" s="34">
        <v>1</v>
      </c>
      <c r="K205" s="34">
        <v>300</v>
      </c>
    </row>
    <row r="206" s="1" customFormat="1" ht="27" customHeight="1" spans="1:11">
      <c r="A206" s="34" t="s">
        <v>587</v>
      </c>
      <c r="B206" s="34" t="s">
        <v>588</v>
      </c>
      <c r="C206" s="34" t="s">
        <v>572</v>
      </c>
      <c r="D206" s="35" t="s">
        <v>23</v>
      </c>
      <c r="E206" s="34" t="s">
        <v>24</v>
      </c>
      <c r="F206" s="38">
        <f t="shared" ref="F206:F239" si="1">G206*1.3</f>
        <v>93.6</v>
      </c>
      <c r="G206" s="36">
        <v>72</v>
      </c>
      <c r="H206" s="34" t="s">
        <v>33</v>
      </c>
      <c r="I206" s="34" t="s">
        <v>34</v>
      </c>
      <c r="J206" s="34">
        <v>1</v>
      </c>
      <c r="K206" s="34">
        <v>18</v>
      </c>
    </row>
    <row r="207" s="1" customFormat="1" ht="34" customHeight="1" spans="1:11">
      <c r="A207" s="34" t="s">
        <v>589</v>
      </c>
      <c r="B207" s="34" t="s">
        <v>590</v>
      </c>
      <c r="C207" s="34" t="s">
        <v>578</v>
      </c>
      <c r="D207" s="35" t="s">
        <v>23</v>
      </c>
      <c r="E207" s="34" t="s">
        <v>24</v>
      </c>
      <c r="F207" s="36">
        <f t="shared" si="1"/>
        <v>104</v>
      </c>
      <c r="G207" s="36">
        <v>80</v>
      </c>
      <c r="H207" s="34" t="s">
        <v>33</v>
      </c>
      <c r="I207" s="34" t="s">
        <v>34</v>
      </c>
      <c r="J207" s="34">
        <v>1</v>
      </c>
      <c r="K207" s="34">
        <v>12</v>
      </c>
    </row>
    <row r="208" s="1" customFormat="1" ht="27" customHeight="1" spans="1:11">
      <c r="A208" s="34" t="s">
        <v>591</v>
      </c>
      <c r="B208" s="34" t="s">
        <v>592</v>
      </c>
      <c r="C208" s="34" t="s">
        <v>593</v>
      </c>
      <c r="D208" s="35" t="s">
        <v>23</v>
      </c>
      <c r="E208" s="34" t="s">
        <v>24</v>
      </c>
      <c r="F208" s="36">
        <f t="shared" si="1"/>
        <v>130</v>
      </c>
      <c r="G208" s="36">
        <v>100</v>
      </c>
      <c r="H208" s="34" t="s">
        <v>33</v>
      </c>
      <c r="I208" s="34" t="s">
        <v>34</v>
      </c>
      <c r="J208" s="34">
        <v>1</v>
      </c>
      <c r="K208" s="34">
        <v>15</v>
      </c>
    </row>
    <row r="209" s="1" customFormat="1" ht="27" customHeight="1" spans="1:11">
      <c r="A209" s="34" t="s">
        <v>594</v>
      </c>
      <c r="B209" s="34" t="s">
        <v>595</v>
      </c>
      <c r="C209" s="34" t="s">
        <v>596</v>
      </c>
      <c r="D209" s="35" t="s">
        <v>23</v>
      </c>
      <c r="E209" s="34" t="s">
        <v>24</v>
      </c>
      <c r="F209" s="36">
        <f t="shared" si="1"/>
        <v>65</v>
      </c>
      <c r="G209" s="36">
        <v>50</v>
      </c>
      <c r="H209" s="34" t="s">
        <v>33</v>
      </c>
      <c r="I209" s="34" t="s">
        <v>34</v>
      </c>
      <c r="J209" s="34">
        <v>1</v>
      </c>
      <c r="K209" s="34">
        <v>30</v>
      </c>
    </row>
    <row r="210" s="1" customFormat="1" ht="27" customHeight="1" spans="1:11">
      <c r="A210" s="34" t="s">
        <v>597</v>
      </c>
      <c r="B210" s="34" t="s">
        <v>598</v>
      </c>
      <c r="C210" s="34" t="s">
        <v>599</v>
      </c>
      <c r="D210" s="35" t="s">
        <v>23</v>
      </c>
      <c r="E210" s="34" t="s">
        <v>24</v>
      </c>
      <c r="F210" s="37">
        <f t="shared" si="1"/>
        <v>16.25</v>
      </c>
      <c r="G210" s="36">
        <v>12.5</v>
      </c>
      <c r="H210" s="34" t="s">
        <v>33</v>
      </c>
      <c r="I210" s="34" t="s">
        <v>34</v>
      </c>
      <c r="J210" s="34">
        <v>1</v>
      </c>
      <c r="K210" s="34">
        <v>18</v>
      </c>
    </row>
    <row r="211" s="1" customFormat="1" ht="27" customHeight="1" spans="1:11">
      <c r="A211" s="34" t="s">
        <v>600</v>
      </c>
      <c r="B211" s="34" t="s">
        <v>601</v>
      </c>
      <c r="C211" s="34" t="s">
        <v>602</v>
      </c>
      <c r="D211" s="35" t="s">
        <v>23</v>
      </c>
      <c r="E211" s="34" t="s">
        <v>24</v>
      </c>
      <c r="F211" s="36">
        <f t="shared" si="1"/>
        <v>104</v>
      </c>
      <c r="G211" s="36">
        <v>80</v>
      </c>
      <c r="H211" s="34" t="s">
        <v>33</v>
      </c>
      <c r="I211" s="34" t="s">
        <v>34</v>
      </c>
      <c r="J211" s="34">
        <v>1</v>
      </c>
      <c r="K211" s="34">
        <v>12</v>
      </c>
    </row>
    <row r="212" s="1" customFormat="1" ht="27" customHeight="1" spans="1:11">
      <c r="A212" s="34" t="s">
        <v>603</v>
      </c>
      <c r="B212" s="34" t="s">
        <v>604</v>
      </c>
      <c r="C212" s="34" t="s">
        <v>605</v>
      </c>
      <c r="D212" s="35" t="s">
        <v>23</v>
      </c>
      <c r="E212" s="34" t="s">
        <v>24</v>
      </c>
      <c r="F212" s="36">
        <f t="shared" si="1"/>
        <v>32.5</v>
      </c>
      <c r="G212" s="36">
        <v>25</v>
      </c>
      <c r="H212" s="34" t="s">
        <v>33</v>
      </c>
      <c r="I212" s="34" t="s">
        <v>34</v>
      </c>
      <c r="J212" s="34">
        <v>1</v>
      </c>
      <c r="K212" s="34">
        <v>15</v>
      </c>
    </row>
    <row r="213" s="1" customFormat="1" ht="29" customHeight="1" spans="1:11">
      <c r="A213" s="34" t="s">
        <v>606</v>
      </c>
      <c r="B213" s="34" t="s">
        <v>202</v>
      </c>
      <c r="C213" s="34" t="s">
        <v>607</v>
      </c>
      <c r="D213" s="35" t="s">
        <v>23</v>
      </c>
      <c r="E213" s="34" t="s">
        <v>24</v>
      </c>
      <c r="F213" s="37">
        <f t="shared" si="1"/>
        <v>74.75</v>
      </c>
      <c r="G213" s="38">
        <v>57.5</v>
      </c>
      <c r="H213" s="34" t="s">
        <v>33</v>
      </c>
      <c r="I213" s="34" t="s">
        <v>34</v>
      </c>
      <c r="J213" s="34">
        <v>1</v>
      </c>
      <c r="K213" s="34">
        <v>12</v>
      </c>
    </row>
    <row r="214" s="1" customFormat="1" ht="30" customHeight="1" spans="1:11">
      <c r="A214" s="34" t="s">
        <v>608</v>
      </c>
      <c r="B214" s="51" t="s">
        <v>609</v>
      </c>
      <c r="C214" s="51" t="s">
        <v>610</v>
      </c>
      <c r="D214" s="35" t="s">
        <v>23</v>
      </c>
      <c r="E214" s="34" t="s">
        <v>24</v>
      </c>
      <c r="F214" s="55">
        <f t="shared" si="1"/>
        <v>43.875</v>
      </c>
      <c r="G214" s="37">
        <v>33.75</v>
      </c>
      <c r="H214" s="34" t="s">
        <v>33</v>
      </c>
      <c r="I214" s="34" t="s">
        <v>34</v>
      </c>
      <c r="J214" s="34">
        <v>1</v>
      </c>
      <c r="K214" s="34">
        <v>15</v>
      </c>
    </row>
    <row r="215" s="1" customFormat="1" ht="27" customHeight="1" spans="1:11">
      <c r="A215" s="34" t="s">
        <v>611</v>
      </c>
      <c r="B215" s="34" t="s">
        <v>612</v>
      </c>
      <c r="C215" s="34" t="s">
        <v>613</v>
      </c>
      <c r="D215" s="35" t="s">
        <v>23</v>
      </c>
      <c r="E215" s="34" t="s">
        <v>24</v>
      </c>
      <c r="F215" s="37">
        <f t="shared" si="1"/>
        <v>42.25</v>
      </c>
      <c r="G215" s="38">
        <v>32.5</v>
      </c>
      <c r="H215" s="34" t="s">
        <v>33</v>
      </c>
      <c r="I215" s="34" t="s">
        <v>34</v>
      </c>
      <c r="J215" s="34">
        <v>1</v>
      </c>
      <c r="K215" s="34">
        <v>30</v>
      </c>
    </row>
    <row r="216" s="1" customFormat="1" ht="27" customHeight="1" spans="1:11">
      <c r="A216" s="34" t="s">
        <v>614</v>
      </c>
      <c r="B216" s="34" t="s">
        <v>615</v>
      </c>
      <c r="C216" s="34" t="s">
        <v>578</v>
      </c>
      <c r="D216" s="35" t="s">
        <v>23</v>
      </c>
      <c r="E216" s="34" t="s">
        <v>24</v>
      </c>
      <c r="F216" s="36">
        <f t="shared" si="1"/>
        <v>104</v>
      </c>
      <c r="G216" s="36">
        <v>80</v>
      </c>
      <c r="H216" s="34" t="s">
        <v>33</v>
      </c>
      <c r="I216" s="34" t="s">
        <v>34</v>
      </c>
      <c r="J216" s="34">
        <v>1</v>
      </c>
      <c r="K216" s="34">
        <v>18</v>
      </c>
    </row>
    <row r="217" s="1" customFormat="1" ht="27" customHeight="1" spans="1:11">
      <c r="A217" s="34" t="s">
        <v>616</v>
      </c>
      <c r="B217" s="34" t="s">
        <v>617</v>
      </c>
      <c r="C217" s="34" t="s">
        <v>618</v>
      </c>
      <c r="D217" s="35" t="s">
        <v>23</v>
      </c>
      <c r="E217" s="34" t="s">
        <v>24</v>
      </c>
      <c r="F217" s="37">
        <f t="shared" si="1"/>
        <v>42.25</v>
      </c>
      <c r="G217" s="38">
        <v>32.5</v>
      </c>
      <c r="H217" s="34" t="s">
        <v>33</v>
      </c>
      <c r="I217" s="34" t="s">
        <v>34</v>
      </c>
      <c r="J217" s="34">
        <v>1</v>
      </c>
      <c r="K217" s="34">
        <v>16</v>
      </c>
    </row>
    <row r="218" s="1" customFormat="1" ht="27" customHeight="1" spans="1:11">
      <c r="A218" s="34" t="s">
        <v>619</v>
      </c>
      <c r="B218" s="34" t="s">
        <v>620</v>
      </c>
      <c r="C218" s="34" t="s">
        <v>575</v>
      </c>
      <c r="D218" s="35" t="s">
        <v>23</v>
      </c>
      <c r="E218" s="34" t="s">
        <v>24</v>
      </c>
      <c r="F218" s="37">
        <f t="shared" si="1"/>
        <v>113.75</v>
      </c>
      <c r="G218" s="38">
        <f>62.5+25</f>
        <v>87.5</v>
      </c>
      <c r="H218" s="34" t="s">
        <v>33</v>
      </c>
      <c r="I218" s="34" t="s">
        <v>34</v>
      </c>
      <c r="J218" s="34">
        <v>1</v>
      </c>
      <c r="K218" s="34">
        <v>22</v>
      </c>
    </row>
    <row r="219" s="1" customFormat="1" ht="33" customHeight="1" spans="1:11">
      <c r="A219" s="34" t="s">
        <v>621</v>
      </c>
      <c r="B219" s="34" t="s">
        <v>622</v>
      </c>
      <c r="C219" s="34" t="s">
        <v>623</v>
      </c>
      <c r="D219" s="35" t="s">
        <v>23</v>
      </c>
      <c r="E219" s="34" t="s">
        <v>24</v>
      </c>
      <c r="F219" s="55">
        <f t="shared" si="1"/>
        <v>43.225</v>
      </c>
      <c r="G219" s="37">
        <v>33.25</v>
      </c>
      <c r="H219" s="34" t="s">
        <v>33</v>
      </c>
      <c r="I219" s="34" t="s">
        <v>34</v>
      </c>
      <c r="J219" s="34">
        <v>1</v>
      </c>
      <c r="K219" s="34">
        <v>13</v>
      </c>
    </row>
    <row r="220" s="1" customFormat="1" ht="27" customHeight="1" spans="1:11">
      <c r="A220" s="34" t="s">
        <v>624</v>
      </c>
      <c r="B220" s="34" t="s">
        <v>625</v>
      </c>
      <c r="C220" s="34" t="s">
        <v>626</v>
      </c>
      <c r="D220" s="35" t="s">
        <v>23</v>
      </c>
      <c r="E220" s="34" t="s">
        <v>24</v>
      </c>
      <c r="F220" s="38">
        <f t="shared" si="1"/>
        <v>162.5</v>
      </c>
      <c r="G220" s="36">
        <v>125</v>
      </c>
      <c r="H220" s="34" t="s">
        <v>33</v>
      </c>
      <c r="I220" s="34" t="s">
        <v>34</v>
      </c>
      <c r="J220" s="34">
        <v>1</v>
      </c>
      <c r="K220" s="34">
        <v>18</v>
      </c>
    </row>
    <row r="221" s="1" customFormat="1" ht="27" customHeight="1" spans="1:11">
      <c r="A221" s="34" t="s">
        <v>627</v>
      </c>
      <c r="B221" s="34" t="s">
        <v>628</v>
      </c>
      <c r="C221" s="34" t="s">
        <v>629</v>
      </c>
      <c r="D221" s="35" t="s">
        <v>23</v>
      </c>
      <c r="E221" s="34" t="s">
        <v>24</v>
      </c>
      <c r="F221" s="36">
        <f t="shared" si="1"/>
        <v>13</v>
      </c>
      <c r="G221" s="36">
        <v>10</v>
      </c>
      <c r="H221" s="34" t="s">
        <v>33</v>
      </c>
      <c r="I221" s="34" t="s">
        <v>34</v>
      </c>
      <c r="J221" s="34">
        <v>1</v>
      </c>
      <c r="K221" s="34">
        <v>19</v>
      </c>
    </row>
    <row r="222" s="1" customFormat="1" ht="38" customHeight="1" spans="1:11">
      <c r="A222" s="34" t="s">
        <v>630</v>
      </c>
      <c r="B222" s="34" t="s">
        <v>631</v>
      </c>
      <c r="C222" s="34" t="s">
        <v>632</v>
      </c>
      <c r="D222" s="35" t="s">
        <v>23</v>
      </c>
      <c r="E222" s="34" t="s">
        <v>24</v>
      </c>
      <c r="F222" s="37">
        <f t="shared" si="1"/>
        <v>104.52</v>
      </c>
      <c r="G222" s="38">
        <v>80.4</v>
      </c>
      <c r="H222" s="34" t="s">
        <v>33</v>
      </c>
      <c r="I222" s="34" t="s">
        <v>34</v>
      </c>
      <c r="J222" s="34">
        <v>1</v>
      </c>
      <c r="K222" s="34">
        <v>18</v>
      </c>
    </row>
    <row r="223" s="1" customFormat="1" ht="25" customHeight="1" spans="1:11">
      <c r="A223" s="34" t="s">
        <v>633</v>
      </c>
      <c r="B223" s="34" t="s">
        <v>634</v>
      </c>
      <c r="C223" s="34" t="s">
        <v>635</v>
      </c>
      <c r="D223" s="35" t="s">
        <v>23</v>
      </c>
      <c r="E223" s="34" t="s">
        <v>24</v>
      </c>
      <c r="F223" s="38">
        <f t="shared" si="1"/>
        <v>97.5</v>
      </c>
      <c r="G223" s="36">
        <v>75</v>
      </c>
      <c r="H223" s="34" t="s">
        <v>33</v>
      </c>
      <c r="I223" s="34" t="s">
        <v>34</v>
      </c>
      <c r="J223" s="34">
        <v>1</v>
      </c>
      <c r="K223" s="34">
        <v>16</v>
      </c>
    </row>
    <row r="224" s="1" customFormat="1" ht="25" customHeight="1" spans="1:11">
      <c r="A224" s="34" t="s">
        <v>636</v>
      </c>
      <c r="B224" s="34" t="s">
        <v>637</v>
      </c>
      <c r="C224" s="34" t="s">
        <v>32</v>
      </c>
      <c r="D224" s="35" t="s">
        <v>23</v>
      </c>
      <c r="E224" s="34" t="s">
        <v>24</v>
      </c>
      <c r="F224" s="37">
        <f t="shared" si="1"/>
        <v>48.75</v>
      </c>
      <c r="G224" s="38">
        <v>37.5</v>
      </c>
      <c r="H224" s="34" t="s">
        <v>33</v>
      </c>
      <c r="I224" s="34" t="s">
        <v>34</v>
      </c>
      <c r="J224" s="34">
        <v>1</v>
      </c>
      <c r="K224" s="34">
        <v>18</v>
      </c>
    </row>
    <row r="225" s="1" customFormat="1" ht="40" customHeight="1" spans="1:11">
      <c r="A225" s="34" t="s">
        <v>638</v>
      </c>
      <c r="B225" s="34" t="s">
        <v>639</v>
      </c>
      <c r="C225" s="34" t="s">
        <v>640</v>
      </c>
      <c r="D225" s="35" t="s">
        <v>23</v>
      </c>
      <c r="E225" s="34" t="s">
        <v>24</v>
      </c>
      <c r="F225" s="55">
        <f t="shared" si="1"/>
        <v>71.825</v>
      </c>
      <c r="G225" s="37">
        <v>55.25</v>
      </c>
      <c r="H225" s="34" t="s">
        <v>33</v>
      </c>
      <c r="I225" s="34" t="s">
        <v>34</v>
      </c>
      <c r="J225" s="34">
        <v>1</v>
      </c>
      <c r="K225" s="34">
        <v>16</v>
      </c>
    </row>
    <row r="226" s="1" customFormat="1" ht="26" customHeight="1" spans="1:11">
      <c r="A226" s="34" t="s">
        <v>641</v>
      </c>
      <c r="B226" s="34" t="s">
        <v>642</v>
      </c>
      <c r="C226" s="34" t="s">
        <v>643</v>
      </c>
      <c r="D226" s="35" t="s">
        <v>23</v>
      </c>
      <c r="E226" s="34" t="s">
        <v>24</v>
      </c>
      <c r="F226" s="38">
        <f t="shared" si="1"/>
        <v>45.5</v>
      </c>
      <c r="G226" s="36">
        <v>35</v>
      </c>
      <c r="H226" s="34" t="s">
        <v>33</v>
      </c>
      <c r="I226" s="34" t="s">
        <v>34</v>
      </c>
      <c r="J226" s="34">
        <v>1</v>
      </c>
      <c r="K226" s="34">
        <v>22</v>
      </c>
    </row>
    <row r="227" s="1" customFormat="1" ht="26" customHeight="1" spans="1:11">
      <c r="A227" s="34" t="s">
        <v>644</v>
      </c>
      <c r="B227" s="34" t="s">
        <v>645</v>
      </c>
      <c r="C227" s="34" t="s">
        <v>32</v>
      </c>
      <c r="D227" s="35" t="s">
        <v>23</v>
      </c>
      <c r="E227" s="34" t="s">
        <v>24</v>
      </c>
      <c r="F227" s="37">
        <f t="shared" si="1"/>
        <v>48.75</v>
      </c>
      <c r="G227" s="38">
        <v>37.5</v>
      </c>
      <c r="H227" s="34" t="s">
        <v>33</v>
      </c>
      <c r="I227" s="34" t="s">
        <v>34</v>
      </c>
      <c r="J227" s="34">
        <v>1</v>
      </c>
      <c r="K227" s="34">
        <v>18</v>
      </c>
    </row>
    <row r="228" s="1" customFormat="1" ht="26" customHeight="1" spans="1:11">
      <c r="A228" s="34" t="s">
        <v>646</v>
      </c>
      <c r="B228" s="34" t="s">
        <v>647</v>
      </c>
      <c r="C228" s="34" t="s">
        <v>32</v>
      </c>
      <c r="D228" s="35" t="s">
        <v>23</v>
      </c>
      <c r="E228" s="34" t="s">
        <v>24</v>
      </c>
      <c r="F228" s="37">
        <f t="shared" si="1"/>
        <v>48.75</v>
      </c>
      <c r="G228" s="38">
        <v>37.5</v>
      </c>
      <c r="H228" s="34" t="s">
        <v>33</v>
      </c>
      <c r="I228" s="34" t="s">
        <v>34</v>
      </c>
      <c r="J228" s="34">
        <v>1</v>
      </c>
      <c r="K228" s="34">
        <v>16</v>
      </c>
    </row>
    <row r="229" s="1" customFormat="1" ht="26" customHeight="1" spans="1:11">
      <c r="A229" s="34" t="s">
        <v>648</v>
      </c>
      <c r="B229" s="34" t="s">
        <v>649</v>
      </c>
      <c r="C229" s="34" t="s">
        <v>650</v>
      </c>
      <c r="D229" s="35" t="s">
        <v>23</v>
      </c>
      <c r="E229" s="34" t="s">
        <v>24</v>
      </c>
      <c r="F229" s="49">
        <f t="shared" si="1"/>
        <v>49.3025</v>
      </c>
      <c r="G229" s="55">
        <v>37.925</v>
      </c>
      <c r="H229" s="34" t="s">
        <v>33</v>
      </c>
      <c r="I229" s="34" t="s">
        <v>34</v>
      </c>
      <c r="J229" s="34">
        <v>1</v>
      </c>
      <c r="K229" s="34">
        <v>18</v>
      </c>
    </row>
    <row r="230" s="1" customFormat="1" ht="26" customHeight="1" spans="1:11">
      <c r="A230" s="34" t="s">
        <v>651</v>
      </c>
      <c r="B230" s="34" t="s">
        <v>652</v>
      </c>
      <c r="C230" s="34" t="s">
        <v>653</v>
      </c>
      <c r="D230" s="35" t="s">
        <v>23</v>
      </c>
      <c r="E230" s="34" t="s">
        <v>24</v>
      </c>
      <c r="F230" s="49">
        <f t="shared" si="1"/>
        <v>8.775</v>
      </c>
      <c r="G230" s="37">
        <v>6.75</v>
      </c>
      <c r="H230" s="34" t="s">
        <v>33</v>
      </c>
      <c r="I230" s="34" t="s">
        <v>34</v>
      </c>
      <c r="J230" s="34">
        <v>1</v>
      </c>
      <c r="K230" s="34">
        <v>16</v>
      </c>
    </row>
    <row r="231" s="1" customFormat="1" ht="26" customHeight="1" spans="1:11">
      <c r="A231" s="34" t="s">
        <v>654</v>
      </c>
      <c r="B231" s="34" t="s">
        <v>655</v>
      </c>
      <c r="C231" s="34" t="s">
        <v>599</v>
      </c>
      <c r="D231" s="35" t="s">
        <v>23</v>
      </c>
      <c r="E231" s="34" t="s">
        <v>24</v>
      </c>
      <c r="F231" s="37">
        <f t="shared" si="1"/>
        <v>16.25</v>
      </c>
      <c r="G231" s="38">
        <v>12.5</v>
      </c>
      <c r="H231" s="34" t="s">
        <v>33</v>
      </c>
      <c r="I231" s="34" t="s">
        <v>34</v>
      </c>
      <c r="J231" s="34">
        <v>1</v>
      </c>
      <c r="K231" s="34">
        <v>22</v>
      </c>
    </row>
    <row r="232" s="1" customFormat="1" ht="26" customHeight="1" spans="1:11">
      <c r="A232" s="34" t="s">
        <v>656</v>
      </c>
      <c r="B232" s="34" t="s">
        <v>657</v>
      </c>
      <c r="C232" s="34" t="s">
        <v>658</v>
      </c>
      <c r="D232" s="35" t="s">
        <v>23</v>
      </c>
      <c r="E232" s="34" t="s">
        <v>24</v>
      </c>
      <c r="F232" s="38">
        <f t="shared" si="1"/>
        <v>67.6</v>
      </c>
      <c r="G232" s="36">
        <v>52</v>
      </c>
      <c r="H232" s="34" t="s">
        <v>33</v>
      </c>
      <c r="I232" s="34" t="s">
        <v>34</v>
      </c>
      <c r="J232" s="34">
        <v>1</v>
      </c>
      <c r="K232" s="34">
        <v>18</v>
      </c>
    </row>
    <row r="233" s="1" customFormat="1" ht="42" customHeight="1" spans="1:11">
      <c r="A233" s="34" t="s">
        <v>659</v>
      </c>
      <c r="B233" s="34" t="s">
        <v>660</v>
      </c>
      <c r="C233" s="34" t="s">
        <v>661</v>
      </c>
      <c r="D233" s="35" t="s">
        <v>23</v>
      </c>
      <c r="E233" s="34" t="s">
        <v>24</v>
      </c>
      <c r="F233" s="55">
        <f t="shared" si="1"/>
        <v>87.425</v>
      </c>
      <c r="G233" s="37">
        <v>67.25</v>
      </c>
      <c r="H233" s="34" t="s">
        <v>33</v>
      </c>
      <c r="I233" s="34" t="s">
        <v>34</v>
      </c>
      <c r="J233" s="34">
        <v>1</v>
      </c>
      <c r="K233" s="34">
        <v>16</v>
      </c>
    </row>
    <row r="234" s="1" customFormat="1" ht="35" customHeight="1" spans="1:11">
      <c r="A234" s="34" t="s">
        <v>662</v>
      </c>
      <c r="B234" s="34" t="s">
        <v>663</v>
      </c>
      <c r="C234" s="34" t="s">
        <v>664</v>
      </c>
      <c r="D234" s="35" t="s">
        <v>23</v>
      </c>
      <c r="E234" s="34" t="s">
        <v>24</v>
      </c>
      <c r="F234" s="36">
        <f t="shared" si="1"/>
        <v>65</v>
      </c>
      <c r="G234" s="36">
        <v>50</v>
      </c>
      <c r="H234" s="34" t="s">
        <v>33</v>
      </c>
      <c r="I234" s="34" t="s">
        <v>34</v>
      </c>
      <c r="J234" s="34">
        <v>1</v>
      </c>
      <c r="K234" s="34">
        <v>22</v>
      </c>
    </row>
    <row r="235" s="1" customFormat="1" ht="26" customHeight="1" spans="1:11">
      <c r="A235" s="34" t="s">
        <v>665</v>
      </c>
      <c r="B235" s="34" t="s">
        <v>666</v>
      </c>
      <c r="C235" s="34" t="s">
        <v>667</v>
      </c>
      <c r="D235" s="35" t="s">
        <v>23</v>
      </c>
      <c r="E235" s="34" t="s">
        <v>24</v>
      </c>
      <c r="F235" s="49">
        <f t="shared" si="1"/>
        <v>9.5225</v>
      </c>
      <c r="G235" s="55">
        <v>7.325</v>
      </c>
      <c r="H235" s="34" t="s">
        <v>33</v>
      </c>
      <c r="I235" s="34" t="s">
        <v>34</v>
      </c>
      <c r="J235" s="34">
        <v>1</v>
      </c>
      <c r="K235" s="34">
        <v>8</v>
      </c>
    </row>
    <row r="236" s="1" customFormat="1" ht="26" customHeight="1" spans="1:11">
      <c r="A236" s="34" t="s">
        <v>668</v>
      </c>
      <c r="B236" s="34" t="s">
        <v>669</v>
      </c>
      <c r="C236" s="34" t="s">
        <v>670</v>
      </c>
      <c r="D236" s="35" t="s">
        <v>23</v>
      </c>
      <c r="E236" s="34" t="s">
        <v>24</v>
      </c>
      <c r="F236" s="38">
        <f t="shared" si="1"/>
        <v>10.4</v>
      </c>
      <c r="G236" s="36">
        <v>8</v>
      </c>
      <c r="H236" s="34" t="s">
        <v>33</v>
      </c>
      <c r="I236" s="34" t="s">
        <v>34</v>
      </c>
      <c r="J236" s="34">
        <v>1</v>
      </c>
      <c r="K236" s="34">
        <v>16</v>
      </c>
    </row>
    <row r="237" s="1" customFormat="1" ht="26" customHeight="1" spans="1:11">
      <c r="A237" s="34" t="s">
        <v>671</v>
      </c>
      <c r="B237" s="34" t="s">
        <v>672</v>
      </c>
      <c r="C237" s="34" t="s">
        <v>596</v>
      </c>
      <c r="D237" s="35" t="s">
        <v>23</v>
      </c>
      <c r="E237" s="34" t="s">
        <v>24</v>
      </c>
      <c r="F237" s="36">
        <f t="shared" si="1"/>
        <v>65</v>
      </c>
      <c r="G237" s="36">
        <v>50</v>
      </c>
      <c r="H237" s="34" t="s">
        <v>33</v>
      </c>
      <c r="I237" s="34" t="s">
        <v>34</v>
      </c>
      <c r="J237" s="34">
        <v>1</v>
      </c>
      <c r="K237" s="34">
        <v>12</v>
      </c>
    </row>
    <row r="238" s="1" customFormat="1" ht="26" customHeight="1" spans="1:11">
      <c r="A238" s="34" t="s">
        <v>673</v>
      </c>
      <c r="B238" s="34" t="s">
        <v>674</v>
      </c>
      <c r="C238" s="34" t="s">
        <v>675</v>
      </c>
      <c r="D238" s="35" t="s">
        <v>23</v>
      </c>
      <c r="E238" s="34" t="s">
        <v>24</v>
      </c>
      <c r="F238" s="36">
        <f t="shared" si="1"/>
        <v>52</v>
      </c>
      <c r="G238" s="36">
        <v>40</v>
      </c>
      <c r="H238" s="34" t="s">
        <v>33</v>
      </c>
      <c r="I238" s="34" t="s">
        <v>34</v>
      </c>
      <c r="J238" s="34">
        <v>1</v>
      </c>
      <c r="K238" s="34">
        <v>26</v>
      </c>
    </row>
    <row r="239" s="1" customFormat="1" ht="26" customHeight="1" spans="1:11">
      <c r="A239" s="34" t="s">
        <v>676</v>
      </c>
      <c r="B239" s="34" t="s">
        <v>677</v>
      </c>
      <c r="C239" s="34" t="s">
        <v>678</v>
      </c>
      <c r="D239" s="35" t="s">
        <v>23</v>
      </c>
      <c r="E239" s="34" t="s">
        <v>24</v>
      </c>
      <c r="F239" s="38">
        <f t="shared" si="1"/>
        <v>97.5</v>
      </c>
      <c r="G239" s="36">
        <v>75</v>
      </c>
      <c r="H239" s="34" t="s">
        <v>33</v>
      </c>
      <c r="I239" s="34" t="s">
        <v>34</v>
      </c>
      <c r="J239" s="34">
        <v>1</v>
      </c>
      <c r="K239" s="34">
        <v>24</v>
      </c>
    </row>
    <row r="240" s="1" customFormat="1" ht="26" customHeight="1" spans="1:11">
      <c r="A240" s="51" t="s">
        <v>679</v>
      </c>
      <c r="B240" s="51" t="s">
        <v>680</v>
      </c>
      <c r="C240" s="51" t="s">
        <v>681</v>
      </c>
      <c r="D240" s="24" t="s">
        <v>51</v>
      </c>
      <c r="E240" s="34" t="s">
        <v>24</v>
      </c>
      <c r="F240" s="56">
        <v>8</v>
      </c>
      <c r="G240" s="56">
        <v>8</v>
      </c>
      <c r="H240" s="22" t="s">
        <v>25</v>
      </c>
      <c r="I240" s="51" t="s">
        <v>682</v>
      </c>
      <c r="J240" s="63">
        <v>1</v>
      </c>
      <c r="K240" s="64">
        <v>84</v>
      </c>
    </row>
    <row r="241" s="1" customFormat="1" ht="26" customHeight="1" spans="1:11">
      <c r="A241" s="51" t="s">
        <v>683</v>
      </c>
      <c r="B241" s="51" t="s">
        <v>684</v>
      </c>
      <c r="C241" s="57" t="s">
        <v>685</v>
      </c>
      <c r="D241" s="24" t="s">
        <v>51</v>
      </c>
      <c r="E241" s="34" t="s">
        <v>24</v>
      </c>
      <c r="F241" s="56">
        <v>100</v>
      </c>
      <c r="G241" s="56">
        <v>100</v>
      </c>
      <c r="H241" s="22" t="s">
        <v>67</v>
      </c>
      <c r="I241" s="51" t="s">
        <v>682</v>
      </c>
      <c r="J241" s="63">
        <v>1</v>
      </c>
      <c r="K241" s="64">
        <v>75</v>
      </c>
    </row>
    <row r="242" s="1" customFormat="1" ht="26" customHeight="1" spans="1:11">
      <c r="A242" s="51" t="s">
        <v>686</v>
      </c>
      <c r="B242" s="51" t="s">
        <v>687</v>
      </c>
      <c r="C242" s="51" t="s">
        <v>688</v>
      </c>
      <c r="D242" s="24" t="s">
        <v>51</v>
      </c>
      <c r="E242" s="34" t="s">
        <v>24</v>
      </c>
      <c r="F242" s="56">
        <v>15</v>
      </c>
      <c r="G242" s="56">
        <v>15</v>
      </c>
      <c r="H242" s="22" t="s">
        <v>25</v>
      </c>
      <c r="I242" s="51" t="s">
        <v>682</v>
      </c>
      <c r="J242" s="63">
        <v>1</v>
      </c>
      <c r="K242" s="64">
        <v>43</v>
      </c>
    </row>
    <row r="243" s="1" customFormat="1" ht="30" customHeight="1" spans="1:11">
      <c r="A243" s="51" t="s">
        <v>689</v>
      </c>
      <c r="B243" s="51" t="s">
        <v>690</v>
      </c>
      <c r="C243" s="58" t="s">
        <v>691</v>
      </c>
      <c r="D243" s="24" t="s">
        <v>51</v>
      </c>
      <c r="E243" s="34" t="s">
        <v>24</v>
      </c>
      <c r="F243" s="56">
        <v>42</v>
      </c>
      <c r="G243" s="56">
        <v>42</v>
      </c>
      <c r="H243" s="22" t="s">
        <v>67</v>
      </c>
      <c r="I243" s="51" t="s">
        <v>682</v>
      </c>
      <c r="J243" s="63">
        <v>1</v>
      </c>
      <c r="K243" s="64">
        <v>9</v>
      </c>
    </row>
    <row r="244" s="1" customFormat="1" ht="30" customHeight="1" spans="1:11">
      <c r="A244" s="51" t="s">
        <v>692</v>
      </c>
      <c r="B244" s="51" t="s">
        <v>693</v>
      </c>
      <c r="C244" s="51" t="s">
        <v>694</v>
      </c>
      <c r="D244" s="24" t="s">
        <v>51</v>
      </c>
      <c r="E244" s="34" t="s">
        <v>24</v>
      </c>
      <c r="F244" s="56">
        <v>68</v>
      </c>
      <c r="G244" s="56">
        <v>68</v>
      </c>
      <c r="H244" s="22" t="s">
        <v>67</v>
      </c>
      <c r="I244" s="51" t="s">
        <v>682</v>
      </c>
      <c r="J244" s="63"/>
      <c r="K244" s="64">
        <v>12</v>
      </c>
    </row>
    <row r="245" s="1" customFormat="1" ht="26" customHeight="1" spans="1:11">
      <c r="A245" s="51" t="s">
        <v>695</v>
      </c>
      <c r="B245" s="51" t="s">
        <v>696</v>
      </c>
      <c r="C245" s="51" t="s">
        <v>697</v>
      </c>
      <c r="D245" s="24" t="s">
        <v>51</v>
      </c>
      <c r="E245" s="34" t="s">
        <v>24</v>
      </c>
      <c r="F245" s="56">
        <v>68</v>
      </c>
      <c r="G245" s="56">
        <v>68</v>
      </c>
      <c r="H245" s="22" t="s">
        <v>25</v>
      </c>
      <c r="I245" s="51" t="s">
        <v>682</v>
      </c>
      <c r="J245" s="63"/>
      <c r="K245" s="64">
        <v>4</v>
      </c>
    </row>
    <row r="246" s="1" customFormat="1" ht="26" customHeight="1" spans="1:11">
      <c r="A246" s="51" t="s">
        <v>698</v>
      </c>
      <c r="B246" s="51" t="s">
        <v>699</v>
      </c>
      <c r="C246" s="59" t="s">
        <v>700</v>
      </c>
      <c r="D246" s="24" t="s">
        <v>51</v>
      </c>
      <c r="E246" s="34" t="s">
        <v>24</v>
      </c>
      <c r="F246" s="60">
        <v>47</v>
      </c>
      <c r="G246" s="60">
        <v>47</v>
      </c>
      <c r="H246" s="22" t="s">
        <v>67</v>
      </c>
      <c r="I246" s="51" t="s">
        <v>682</v>
      </c>
      <c r="J246" s="63">
        <v>1</v>
      </c>
      <c r="K246" s="64">
        <v>17</v>
      </c>
    </row>
    <row r="247" s="1" customFormat="1" ht="26" customHeight="1" spans="1:11">
      <c r="A247" s="51" t="s">
        <v>701</v>
      </c>
      <c r="B247" s="51" t="s">
        <v>699</v>
      </c>
      <c r="C247" s="59" t="s">
        <v>702</v>
      </c>
      <c r="D247" s="24" t="s">
        <v>51</v>
      </c>
      <c r="E247" s="34" t="s">
        <v>24</v>
      </c>
      <c r="F247" s="60">
        <v>46</v>
      </c>
      <c r="G247" s="60">
        <v>46</v>
      </c>
      <c r="H247" s="22" t="s">
        <v>67</v>
      </c>
      <c r="I247" s="51" t="s">
        <v>682</v>
      </c>
      <c r="J247" s="63">
        <v>1</v>
      </c>
      <c r="K247" s="64">
        <v>24</v>
      </c>
    </row>
    <row r="248" s="1" customFormat="1" ht="26" customHeight="1" spans="1:11">
      <c r="A248" s="51" t="s">
        <v>703</v>
      </c>
      <c r="B248" s="51" t="s">
        <v>699</v>
      </c>
      <c r="C248" s="59" t="s">
        <v>704</v>
      </c>
      <c r="D248" s="24" t="s">
        <v>705</v>
      </c>
      <c r="E248" s="34" t="s">
        <v>24</v>
      </c>
      <c r="F248" s="60">
        <v>15</v>
      </c>
      <c r="G248" s="60">
        <v>15</v>
      </c>
      <c r="H248" s="22" t="s">
        <v>67</v>
      </c>
      <c r="I248" s="51" t="s">
        <v>682</v>
      </c>
      <c r="J248" s="63">
        <v>1</v>
      </c>
      <c r="K248" s="64">
        <v>35</v>
      </c>
    </row>
    <row r="249" s="1" customFormat="1" ht="26" customHeight="1" spans="1:11">
      <c r="A249" s="51" t="s">
        <v>706</v>
      </c>
      <c r="B249" s="51" t="s">
        <v>707</v>
      </c>
      <c r="C249" s="51" t="s">
        <v>708</v>
      </c>
      <c r="D249" s="24" t="s">
        <v>51</v>
      </c>
      <c r="E249" s="34" t="s">
        <v>24</v>
      </c>
      <c r="F249" s="60">
        <v>8</v>
      </c>
      <c r="G249" s="60">
        <v>8</v>
      </c>
      <c r="H249" s="22" t="s">
        <v>25</v>
      </c>
      <c r="I249" s="51" t="s">
        <v>682</v>
      </c>
      <c r="J249" s="63">
        <v>1</v>
      </c>
      <c r="K249" s="64">
        <v>12</v>
      </c>
    </row>
    <row r="250" s="1" customFormat="1" ht="26" customHeight="1" spans="1:11">
      <c r="A250" s="51" t="s">
        <v>709</v>
      </c>
      <c r="B250" s="51" t="s">
        <v>710</v>
      </c>
      <c r="C250" s="51" t="s">
        <v>711</v>
      </c>
      <c r="D250" s="24" t="s">
        <v>51</v>
      </c>
      <c r="E250" s="34" t="s">
        <v>24</v>
      </c>
      <c r="F250" s="60">
        <v>27</v>
      </c>
      <c r="G250" s="60">
        <v>27</v>
      </c>
      <c r="H250" s="22" t="s">
        <v>25</v>
      </c>
      <c r="I250" s="51" t="s">
        <v>682</v>
      </c>
      <c r="J250" s="63"/>
      <c r="K250" s="64">
        <v>3</v>
      </c>
    </row>
    <row r="251" s="1" customFormat="1" ht="26" customHeight="1" spans="1:11">
      <c r="A251" s="51" t="s">
        <v>712</v>
      </c>
      <c r="B251" s="51" t="s">
        <v>713</v>
      </c>
      <c r="C251" s="51" t="s">
        <v>702</v>
      </c>
      <c r="D251" s="24" t="s">
        <v>51</v>
      </c>
      <c r="E251" s="34" t="s">
        <v>24</v>
      </c>
      <c r="F251" s="60">
        <v>46</v>
      </c>
      <c r="G251" s="60">
        <v>46</v>
      </c>
      <c r="H251" s="22" t="s">
        <v>67</v>
      </c>
      <c r="I251" s="51" t="s">
        <v>682</v>
      </c>
      <c r="J251" s="24">
        <v>1</v>
      </c>
      <c r="K251" s="22">
        <v>2</v>
      </c>
    </row>
    <row r="252" s="1" customFormat="1" ht="26" customHeight="1" spans="1:11">
      <c r="A252" s="61" t="s">
        <v>714</v>
      </c>
      <c r="B252" s="51" t="s">
        <v>715</v>
      </c>
      <c r="C252" s="61" t="s">
        <v>716</v>
      </c>
      <c r="D252" s="24" t="s">
        <v>51</v>
      </c>
      <c r="E252" s="34" t="s">
        <v>24</v>
      </c>
      <c r="F252" s="60">
        <v>46</v>
      </c>
      <c r="G252" s="60">
        <v>46</v>
      </c>
      <c r="H252" s="22" t="s">
        <v>25</v>
      </c>
      <c r="I252" s="51" t="s">
        <v>682</v>
      </c>
      <c r="J252" s="24"/>
      <c r="K252" s="22">
        <v>23</v>
      </c>
    </row>
    <row r="253" s="1" customFormat="1" ht="26" customHeight="1" spans="1:11">
      <c r="A253" s="61" t="s">
        <v>717</v>
      </c>
      <c r="B253" s="51" t="s">
        <v>713</v>
      </c>
      <c r="C253" s="61" t="s">
        <v>718</v>
      </c>
      <c r="D253" s="24" t="s">
        <v>51</v>
      </c>
      <c r="E253" s="34" t="s">
        <v>24</v>
      </c>
      <c r="F253" s="60">
        <v>40</v>
      </c>
      <c r="G253" s="60">
        <v>40</v>
      </c>
      <c r="H253" s="22" t="s">
        <v>25</v>
      </c>
      <c r="I253" s="51" t="s">
        <v>682</v>
      </c>
      <c r="J253" s="24">
        <v>1</v>
      </c>
      <c r="K253" s="22">
        <v>49</v>
      </c>
    </row>
    <row r="254" s="1" customFormat="1" ht="26" customHeight="1" spans="1:11">
      <c r="A254" s="58" t="s">
        <v>719</v>
      </c>
      <c r="B254" s="51" t="s">
        <v>696</v>
      </c>
      <c r="C254" s="58" t="s">
        <v>720</v>
      </c>
      <c r="D254" s="24" t="s">
        <v>23</v>
      </c>
      <c r="E254" s="34" t="s">
        <v>24</v>
      </c>
      <c r="F254" s="53">
        <v>40</v>
      </c>
      <c r="G254" s="53">
        <v>40</v>
      </c>
      <c r="H254" s="22" t="s">
        <v>25</v>
      </c>
      <c r="I254" s="51" t="s">
        <v>682</v>
      </c>
      <c r="J254" s="24"/>
      <c r="K254" s="22">
        <v>17</v>
      </c>
    </row>
    <row r="255" s="1" customFormat="1" ht="28" customHeight="1" spans="1:11">
      <c r="A255" s="58" t="s">
        <v>721</v>
      </c>
      <c r="B255" s="51" t="s">
        <v>715</v>
      </c>
      <c r="C255" s="58" t="s">
        <v>722</v>
      </c>
      <c r="D255" s="24" t="s">
        <v>51</v>
      </c>
      <c r="E255" s="34" t="s">
        <v>24</v>
      </c>
      <c r="F255" s="53">
        <v>26</v>
      </c>
      <c r="G255" s="53">
        <v>26</v>
      </c>
      <c r="H255" s="22" t="s">
        <v>25</v>
      </c>
      <c r="I255" s="51" t="s">
        <v>682</v>
      </c>
      <c r="J255" s="24"/>
      <c r="K255" s="22">
        <v>23</v>
      </c>
    </row>
    <row r="256" s="1" customFormat="1" ht="26" customHeight="1" spans="1:11">
      <c r="A256" s="51" t="s">
        <v>723</v>
      </c>
      <c r="B256" s="51" t="s">
        <v>724</v>
      </c>
      <c r="C256" s="51" t="s">
        <v>725</v>
      </c>
      <c r="D256" s="24" t="s">
        <v>51</v>
      </c>
      <c r="E256" s="34" t="s">
        <v>24</v>
      </c>
      <c r="F256" s="53">
        <v>87</v>
      </c>
      <c r="G256" s="53">
        <v>87</v>
      </c>
      <c r="H256" s="22" t="s">
        <v>25</v>
      </c>
      <c r="I256" s="51" t="s">
        <v>682</v>
      </c>
      <c r="J256" s="24"/>
      <c r="K256" s="22">
        <v>5</v>
      </c>
    </row>
    <row r="257" s="1" customFormat="1" ht="26" customHeight="1" spans="1:11">
      <c r="A257" s="51" t="s">
        <v>726</v>
      </c>
      <c r="B257" s="51" t="s">
        <v>727</v>
      </c>
      <c r="C257" s="51" t="s">
        <v>728</v>
      </c>
      <c r="D257" s="24" t="s">
        <v>51</v>
      </c>
      <c r="E257" s="34" t="s">
        <v>24</v>
      </c>
      <c r="F257" s="60">
        <v>9</v>
      </c>
      <c r="G257" s="60">
        <v>9</v>
      </c>
      <c r="H257" s="22" t="s">
        <v>458</v>
      </c>
      <c r="I257" s="51" t="s">
        <v>682</v>
      </c>
      <c r="J257" s="24"/>
      <c r="K257" s="22">
        <v>3</v>
      </c>
    </row>
    <row r="258" s="1" customFormat="1" ht="26" customHeight="1" spans="1:11">
      <c r="A258" s="51" t="s">
        <v>729</v>
      </c>
      <c r="B258" s="51" t="s">
        <v>730</v>
      </c>
      <c r="C258" s="51" t="s">
        <v>731</v>
      </c>
      <c r="D258" s="24" t="s">
        <v>51</v>
      </c>
      <c r="E258" s="34" t="s">
        <v>24</v>
      </c>
      <c r="F258" s="53">
        <v>29</v>
      </c>
      <c r="G258" s="53">
        <v>29</v>
      </c>
      <c r="H258" s="22" t="s">
        <v>458</v>
      </c>
      <c r="I258" s="51" t="s">
        <v>682</v>
      </c>
      <c r="J258" s="24">
        <v>1</v>
      </c>
      <c r="K258" s="22">
        <v>35</v>
      </c>
    </row>
    <row r="259" s="1" customFormat="1" ht="26" customHeight="1" spans="1:11">
      <c r="A259" s="51" t="s">
        <v>732</v>
      </c>
      <c r="B259" s="51" t="s">
        <v>707</v>
      </c>
      <c r="C259" s="51" t="s">
        <v>733</v>
      </c>
      <c r="D259" s="24" t="s">
        <v>51</v>
      </c>
      <c r="E259" s="34" t="s">
        <v>24</v>
      </c>
      <c r="F259" s="53">
        <v>29</v>
      </c>
      <c r="G259" s="53">
        <v>29</v>
      </c>
      <c r="H259" s="22" t="s">
        <v>458</v>
      </c>
      <c r="I259" s="51" t="s">
        <v>682</v>
      </c>
      <c r="J259" s="24">
        <v>1</v>
      </c>
      <c r="K259" s="22">
        <v>11</v>
      </c>
    </row>
    <row r="260" s="1" customFormat="1" ht="26" customHeight="1" spans="1:11">
      <c r="A260" s="51" t="s">
        <v>734</v>
      </c>
      <c r="B260" s="51" t="s">
        <v>710</v>
      </c>
      <c r="C260" s="34" t="s">
        <v>735</v>
      </c>
      <c r="D260" s="24" t="s">
        <v>51</v>
      </c>
      <c r="E260" s="34" t="s">
        <v>24</v>
      </c>
      <c r="F260" s="65">
        <v>6.78</v>
      </c>
      <c r="G260" s="65">
        <v>6.78</v>
      </c>
      <c r="H260" s="22" t="s">
        <v>458</v>
      </c>
      <c r="I260" s="51" t="s">
        <v>682</v>
      </c>
      <c r="J260" s="24"/>
      <c r="K260" s="22">
        <v>5</v>
      </c>
    </row>
    <row r="261" s="1" customFormat="1" ht="26" customHeight="1" spans="1:11">
      <c r="A261" s="51" t="s">
        <v>736</v>
      </c>
      <c r="B261" s="51" t="s">
        <v>737</v>
      </c>
      <c r="C261" s="51" t="s">
        <v>738</v>
      </c>
      <c r="D261" s="24" t="s">
        <v>51</v>
      </c>
      <c r="E261" s="34" t="s">
        <v>24</v>
      </c>
      <c r="F261" s="65">
        <v>3.95</v>
      </c>
      <c r="G261" s="65">
        <v>3.95</v>
      </c>
      <c r="H261" s="22" t="s">
        <v>458</v>
      </c>
      <c r="I261" s="51" t="s">
        <v>682</v>
      </c>
      <c r="J261" s="24">
        <v>1</v>
      </c>
      <c r="K261" s="22">
        <v>6</v>
      </c>
    </row>
    <row r="262" s="1" customFormat="1" ht="26" customHeight="1" spans="1:11">
      <c r="A262" s="24" t="s">
        <v>739</v>
      </c>
      <c r="B262" s="51" t="s">
        <v>707</v>
      </c>
      <c r="C262" s="34" t="s">
        <v>740</v>
      </c>
      <c r="D262" s="24" t="s">
        <v>51</v>
      </c>
      <c r="E262" s="34" t="s">
        <v>24</v>
      </c>
      <c r="F262" s="34">
        <v>9.82</v>
      </c>
      <c r="G262" s="54">
        <v>9.82</v>
      </c>
      <c r="H262" s="22" t="s">
        <v>458</v>
      </c>
      <c r="I262" s="51" t="s">
        <v>682</v>
      </c>
      <c r="J262" s="24">
        <v>1</v>
      </c>
      <c r="K262" s="22">
        <v>8</v>
      </c>
    </row>
    <row r="263" s="1" customFormat="1" ht="26" customHeight="1" spans="1:11">
      <c r="A263" s="24" t="s">
        <v>741</v>
      </c>
      <c r="B263" s="51" t="s">
        <v>699</v>
      </c>
      <c r="C263" s="34" t="s">
        <v>742</v>
      </c>
      <c r="D263" s="24" t="s">
        <v>51</v>
      </c>
      <c r="E263" s="34" t="s">
        <v>24</v>
      </c>
      <c r="F263" s="54">
        <v>12.38</v>
      </c>
      <c r="G263" s="54">
        <v>12.28</v>
      </c>
      <c r="H263" s="22" t="s">
        <v>458</v>
      </c>
      <c r="I263" s="51" t="s">
        <v>682</v>
      </c>
      <c r="J263" s="24">
        <v>1</v>
      </c>
      <c r="K263" s="22">
        <v>7</v>
      </c>
    </row>
    <row r="264" s="1" customFormat="1" spans="1:11">
      <c r="A264" s="31" t="s">
        <v>743</v>
      </c>
      <c r="B264" s="28"/>
      <c r="C264" s="28"/>
      <c r="D264" s="29"/>
      <c r="E264" s="28"/>
      <c r="F264" s="66">
        <v>665.4</v>
      </c>
      <c r="G264" s="66">
        <v>594.4</v>
      </c>
      <c r="H264" s="28"/>
      <c r="I264" s="28"/>
      <c r="J264" s="28"/>
      <c r="K264" s="28"/>
    </row>
    <row r="265" s="1" customFormat="1" ht="26" customHeight="1" spans="1:11">
      <c r="A265" s="34" t="s">
        <v>744</v>
      </c>
      <c r="B265" s="34" t="s">
        <v>72</v>
      </c>
      <c r="C265" s="34" t="s">
        <v>745</v>
      </c>
      <c r="D265" s="24" t="s">
        <v>746</v>
      </c>
      <c r="E265" s="34" t="s">
        <v>24</v>
      </c>
      <c r="F265" s="36">
        <v>25</v>
      </c>
      <c r="G265" s="36">
        <v>20</v>
      </c>
      <c r="H265" s="22" t="s">
        <v>25</v>
      </c>
      <c r="I265" s="34" t="s">
        <v>26</v>
      </c>
      <c r="J265" s="22"/>
      <c r="K265" s="22">
        <v>30</v>
      </c>
    </row>
    <row r="266" s="1" customFormat="1" ht="26" customHeight="1" spans="1:11">
      <c r="A266" s="67" t="s">
        <v>747</v>
      </c>
      <c r="B266" s="67" t="s">
        <v>748</v>
      </c>
      <c r="C266" s="67" t="s">
        <v>749</v>
      </c>
      <c r="D266" s="24" t="s">
        <v>23</v>
      </c>
      <c r="E266" s="34" t="s">
        <v>24</v>
      </c>
      <c r="F266" s="36">
        <v>85</v>
      </c>
      <c r="G266" s="36">
        <v>80</v>
      </c>
      <c r="H266" s="22" t="s">
        <v>25</v>
      </c>
      <c r="I266" s="34" t="s">
        <v>26</v>
      </c>
      <c r="J266" s="22"/>
      <c r="K266" s="22">
        <v>130</v>
      </c>
    </row>
    <row r="267" s="1" customFormat="1" ht="26" customHeight="1" spans="1:11">
      <c r="A267" s="67" t="s">
        <v>750</v>
      </c>
      <c r="B267" s="67" t="s">
        <v>751</v>
      </c>
      <c r="C267" s="67" t="s">
        <v>752</v>
      </c>
      <c r="D267" s="24" t="s">
        <v>746</v>
      </c>
      <c r="E267" s="34" t="s">
        <v>24</v>
      </c>
      <c r="F267" s="36">
        <v>48</v>
      </c>
      <c r="G267" s="36">
        <v>27</v>
      </c>
      <c r="H267" s="22" t="s">
        <v>67</v>
      </c>
      <c r="I267" s="34" t="s">
        <v>26</v>
      </c>
      <c r="J267" s="22"/>
      <c r="K267" s="22">
        <v>12</v>
      </c>
    </row>
    <row r="268" s="1" customFormat="1" ht="26" customHeight="1" spans="1:11">
      <c r="A268" s="34" t="s">
        <v>753</v>
      </c>
      <c r="B268" s="34" t="s">
        <v>754</v>
      </c>
      <c r="C268" s="34" t="s">
        <v>755</v>
      </c>
      <c r="D268" s="24" t="s">
        <v>23</v>
      </c>
      <c r="E268" s="34" t="s">
        <v>24</v>
      </c>
      <c r="F268" s="36">
        <v>45</v>
      </c>
      <c r="G268" s="36">
        <v>40</v>
      </c>
      <c r="H268" s="22" t="s">
        <v>67</v>
      </c>
      <c r="I268" s="34" t="s">
        <v>26</v>
      </c>
      <c r="J268" s="22">
        <v>1</v>
      </c>
      <c r="K268" s="22">
        <v>16</v>
      </c>
    </row>
    <row r="269" s="1" customFormat="1" ht="26" customHeight="1" spans="1:11">
      <c r="A269" s="34" t="s">
        <v>756</v>
      </c>
      <c r="B269" s="34" t="s">
        <v>757</v>
      </c>
      <c r="C269" s="67" t="s">
        <v>758</v>
      </c>
      <c r="D269" s="24" t="s">
        <v>746</v>
      </c>
      <c r="E269" s="34" t="s">
        <v>24</v>
      </c>
      <c r="F269" s="36">
        <v>18</v>
      </c>
      <c r="G269" s="36">
        <v>15</v>
      </c>
      <c r="H269" s="22" t="s">
        <v>67</v>
      </c>
      <c r="I269" s="34" t="s">
        <v>26</v>
      </c>
      <c r="J269" s="22"/>
      <c r="K269" s="22">
        <v>3</v>
      </c>
    </row>
    <row r="270" s="1" customFormat="1" ht="26" customHeight="1" spans="1:11">
      <c r="A270" s="34" t="s">
        <v>759</v>
      </c>
      <c r="B270" s="34" t="s">
        <v>511</v>
      </c>
      <c r="C270" s="34" t="s">
        <v>760</v>
      </c>
      <c r="D270" s="24" t="s">
        <v>746</v>
      </c>
      <c r="E270" s="34" t="s">
        <v>24</v>
      </c>
      <c r="F270" s="36">
        <v>26</v>
      </c>
      <c r="G270" s="36">
        <v>22</v>
      </c>
      <c r="H270" s="22" t="s">
        <v>67</v>
      </c>
      <c r="I270" s="34" t="s">
        <v>26</v>
      </c>
      <c r="J270" s="22"/>
      <c r="K270" s="22">
        <v>11</v>
      </c>
    </row>
    <row r="271" s="1" customFormat="1" ht="26" customHeight="1" spans="1:11">
      <c r="A271" s="34" t="s">
        <v>761</v>
      </c>
      <c r="B271" s="34" t="s">
        <v>762</v>
      </c>
      <c r="C271" s="34" t="s">
        <v>763</v>
      </c>
      <c r="D271" s="35" t="s">
        <v>23</v>
      </c>
      <c r="E271" s="34" t="s">
        <v>24</v>
      </c>
      <c r="F271" s="38">
        <f>G271</f>
        <v>174.2</v>
      </c>
      <c r="G271" s="38">
        <f>0.67*260</f>
        <v>174.2</v>
      </c>
      <c r="H271" s="34" t="s">
        <v>553</v>
      </c>
      <c r="I271" s="34" t="s">
        <v>554</v>
      </c>
      <c r="J271" s="34"/>
      <c r="K271" s="34">
        <v>5</v>
      </c>
    </row>
    <row r="272" s="1" customFormat="1" ht="26" customHeight="1" spans="1:11">
      <c r="A272" s="34" t="s">
        <v>764</v>
      </c>
      <c r="B272" s="34" t="s">
        <v>765</v>
      </c>
      <c r="C272" s="34" t="s">
        <v>766</v>
      </c>
      <c r="D272" s="35" t="s">
        <v>746</v>
      </c>
      <c r="E272" s="34" t="s">
        <v>24</v>
      </c>
      <c r="F272" s="36">
        <v>25</v>
      </c>
      <c r="G272" s="36">
        <v>20</v>
      </c>
      <c r="H272" s="34" t="s">
        <v>458</v>
      </c>
      <c r="I272" s="34" t="s">
        <v>26</v>
      </c>
      <c r="J272" s="34">
        <v>1</v>
      </c>
      <c r="K272" s="34">
        <v>20</v>
      </c>
    </row>
    <row r="273" s="1" customFormat="1" ht="26" customHeight="1" spans="1:11">
      <c r="A273" s="34" t="s">
        <v>767</v>
      </c>
      <c r="B273" s="34" t="s">
        <v>768</v>
      </c>
      <c r="C273" s="34" t="s">
        <v>769</v>
      </c>
      <c r="D273" s="35" t="s">
        <v>23</v>
      </c>
      <c r="E273" s="34" t="s">
        <v>24</v>
      </c>
      <c r="F273" s="36">
        <v>25</v>
      </c>
      <c r="G273" s="36">
        <v>20</v>
      </c>
      <c r="H273" s="34" t="s">
        <v>458</v>
      </c>
      <c r="I273" s="34" t="s">
        <v>26</v>
      </c>
      <c r="J273" s="34">
        <v>1</v>
      </c>
      <c r="K273" s="34">
        <v>30</v>
      </c>
    </row>
    <row r="274" s="1" customFormat="1" ht="26" customHeight="1" spans="1:11">
      <c r="A274" s="34" t="s">
        <v>770</v>
      </c>
      <c r="B274" s="34" t="s">
        <v>470</v>
      </c>
      <c r="C274" s="34" t="s">
        <v>771</v>
      </c>
      <c r="D274" s="35" t="s">
        <v>772</v>
      </c>
      <c r="E274" s="34" t="s">
        <v>24</v>
      </c>
      <c r="F274" s="36">
        <v>12</v>
      </c>
      <c r="G274" s="36">
        <v>8</v>
      </c>
      <c r="H274" s="34" t="s">
        <v>458</v>
      </c>
      <c r="I274" s="34" t="s">
        <v>26</v>
      </c>
      <c r="J274" s="34">
        <v>1</v>
      </c>
      <c r="K274" s="34">
        <v>40</v>
      </c>
    </row>
    <row r="275" s="1" customFormat="1" ht="24" customHeight="1" spans="1:11">
      <c r="A275" s="34" t="s">
        <v>773</v>
      </c>
      <c r="B275" s="34" t="s">
        <v>774</v>
      </c>
      <c r="C275" s="34" t="s">
        <v>775</v>
      </c>
      <c r="D275" s="35" t="s">
        <v>746</v>
      </c>
      <c r="E275" s="34" t="s">
        <v>24</v>
      </c>
      <c r="F275" s="34">
        <v>25</v>
      </c>
      <c r="G275" s="34">
        <v>20</v>
      </c>
      <c r="H275" s="34" t="s">
        <v>67</v>
      </c>
      <c r="I275" s="34" t="s">
        <v>26</v>
      </c>
      <c r="J275" s="34"/>
      <c r="K275" s="34">
        <v>23</v>
      </c>
    </row>
    <row r="276" s="1" customFormat="1" ht="24" customHeight="1" spans="1:11">
      <c r="A276" s="34" t="s">
        <v>776</v>
      </c>
      <c r="B276" s="34" t="s">
        <v>777</v>
      </c>
      <c r="C276" s="34" t="s">
        <v>778</v>
      </c>
      <c r="D276" s="35" t="s">
        <v>746</v>
      </c>
      <c r="E276" s="34" t="s">
        <v>24</v>
      </c>
      <c r="F276" s="34">
        <v>20</v>
      </c>
      <c r="G276" s="34">
        <v>16</v>
      </c>
      <c r="H276" s="22" t="s">
        <v>67</v>
      </c>
      <c r="I276" s="34" t="s">
        <v>26</v>
      </c>
      <c r="J276" s="22"/>
      <c r="K276" s="22">
        <v>10</v>
      </c>
    </row>
    <row r="277" s="1" customFormat="1" ht="21" spans="1:11">
      <c r="A277" s="34" t="s">
        <v>779</v>
      </c>
      <c r="B277" s="34" t="s">
        <v>185</v>
      </c>
      <c r="C277" s="34" t="s">
        <v>780</v>
      </c>
      <c r="D277" s="35" t="s">
        <v>746</v>
      </c>
      <c r="E277" s="34" t="s">
        <v>24</v>
      </c>
      <c r="F277" s="34">
        <v>20</v>
      </c>
      <c r="G277" s="34">
        <v>15</v>
      </c>
      <c r="H277" s="22" t="s">
        <v>25</v>
      </c>
      <c r="I277" s="34" t="s">
        <v>26</v>
      </c>
      <c r="J277" s="22"/>
      <c r="K277" s="22">
        <v>18</v>
      </c>
    </row>
    <row r="278" s="1" customFormat="1" ht="21" spans="1:11">
      <c r="A278" s="22" t="s">
        <v>781</v>
      </c>
      <c r="B278" s="22" t="s">
        <v>782</v>
      </c>
      <c r="C278" s="24" t="s">
        <v>783</v>
      </c>
      <c r="D278" s="24" t="s">
        <v>23</v>
      </c>
      <c r="E278" s="34" t="s">
        <v>24</v>
      </c>
      <c r="F278" s="26">
        <v>58.87</v>
      </c>
      <c r="G278" s="26">
        <v>58.87</v>
      </c>
      <c r="H278" s="22" t="s">
        <v>553</v>
      </c>
      <c r="I278" s="22" t="s">
        <v>554</v>
      </c>
      <c r="J278" s="63"/>
      <c r="K278" s="22">
        <v>12</v>
      </c>
    </row>
    <row r="279" s="1" customFormat="1" ht="21" spans="1:11">
      <c r="A279" s="22" t="s">
        <v>784</v>
      </c>
      <c r="B279" s="22" t="s">
        <v>785</v>
      </c>
      <c r="C279" s="24" t="s">
        <v>786</v>
      </c>
      <c r="D279" s="24" t="s">
        <v>23</v>
      </c>
      <c r="E279" s="34" t="s">
        <v>24</v>
      </c>
      <c r="F279" s="26">
        <v>58.33</v>
      </c>
      <c r="G279" s="26">
        <v>58.33</v>
      </c>
      <c r="H279" s="22" t="s">
        <v>553</v>
      </c>
      <c r="I279" s="22" t="s">
        <v>554</v>
      </c>
      <c r="J279" s="24"/>
      <c r="K279" s="22">
        <v>11</v>
      </c>
    </row>
    <row r="280" s="1" customFormat="1" spans="1:11">
      <c r="A280" s="31" t="s">
        <v>787</v>
      </c>
      <c r="B280" s="28"/>
      <c r="C280" s="28"/>
      <c r="D280" s="29"/>
      <c r="E280" s="28"/>
      <c r="F280" s="68">
        <v>366.68</v>
      </c>
      <c r="G280" s="69">
        <v>328.4491</v>
      </c>
      <c r="H280" s="28"/>
      <c r="I280" s="28"/>
      <c r="J280" s="28"/>
      <c r="K280" s="28"/>
    </row>
    <row r="281" s="1" customFormat="1" ht="27" customHeight="1" spans="1:11">
      <c r="A281" s="34" t="s">
        <v>788</v>
      </c>
      <c r="B281" s="34" t="s">
        <v>789</v>
      </c>
      <c r="C281" s="34" t="s">
        <v>790</v>
      </c>
      <c r="D281" s="35" t="s">
        <v>772</v>
      </c>
      <c r="E281" s="34" t="s">
        <v>24</v>
      </c>
      <c r="F281" s="36">
        <v>36</v>
      </c>
      <c r="G281" s="36">
        <v>32</v>
      </c>
      <c r="H281" s="22" t="s">
        <v>67</v>
      </c>
      <c r="I281" s="34" t="s">
        <v>26</v>
      </c>
      <c r="J281" s="22">
        <v>1</v>
      </c>
      <c r="K281" s="22">
        <v>17</v>
      </c>
    </row>
    <row r="282" s="1" customFormat="1" ht="27" customHeight="1" spans="1:11">
      <c r="A282" s="67" t="s">
        <v>791</v>
      </c>
      <c r="B282" s="67" t="s">
        <v>792</v>
      </c>
      <c r="C282" s="67" t="s">
        <v>793</v>
      </c>
      <c r="D282" s="35" t="s">
        <v>772</v>
      </c>
      <c r="E282" s="34" t="s">
        <v>24</v>
      </c>
      <c r="F282" s="36">
        <v>12</v>
      </c>
      <c r="G282" s="36">
        <v>8</v>
      </c>
      <c r="H282" s="22" t="s">
        <v>67</v>
      </c>
      <c r="I282" s="34" t="s">
        <v>26</v>
      </c>
      <c r="J282" s="22"/>
      <c r="K282" s="22">
        <v>20</v>
      </c>
    </row>
    <row r="283" s="1" customFormat="1" ht="27" customHeight="1" spans="1:11">
      <c r="A283" s="34" t="s">
        <v>794</v>
      </c>
      <c r="B283" s="34" t="s">
        <v>795</v>
      </c>
      <c r="C283" s="67" t="s">
        <v>796</v>
      </c>
      <c r="D283" s="35" t="s">
        <v>772</v>
      </c>
      <c r="E283" s="34" t="s">
        <v>24</v>
      </c>
      <c r="F283" s="36">
        <v>25</v>
      </c>
      <c r="G283" s="70">
        <v>20.4491</v>
      </c>
      <c r="H283" s="22" t="s">
        <v>67</v>
      </c>
      <c r="I283" s="34" t="s">
        <v>26</v>
      </c>
      <c r="J283" s="22">
        <v>1</v>
      </c>
      <c r="K283" s="22">
        <v>37</v>
      </c>
    </row>
    <row r="284" s="1" customFormat="1" ht="21" spans="1:11">
      <c r="A284" s="36" t="s">
        <v>797</v>
      </c>
      <c r="B284" s="36" t="s">
        <v>263</v>
      </c>
      <c r="C284" s="36" t="s">
        <v>798</v>
      </c>
      <c r="D284" s="71" t="s">
        <v>799</v>
      </c>
      <c r="E284" s="34" t="s">
        <v>24</v>
      </c>
      <c r="F284" s="36">
        <v>20</v>
      </c>
      <c r="G284" s="36">
        <v>15</v>
      </c>
      <c r="H284" s="22" t="s">
        <v>67</v>
      </c>
      <c r="I284" s="34" t="s">
        <v>26</v>
      </c>
      <c r="J284" s="22">
        <v>1</v>
      </c>
      <c r="K284" s="22">
        <v>45</v>
      </c>
    </row>
    <row r="285" s="1" customFormat="1" ht="21" customHeight="1" spans="1:11">
      <c r="A285" s="72" t="s">
        <v>800</v>
      </c>
      <c r="B285" s="51" t="s">
        <v>699</v>
      </c>
      <c r="C285" s="59" t="s">
        <v>801</v>
      </c>
      <c r="D285" s="24" t="s">
        <v>705</v>
      </c>
      <c r="E285" s="34" t="s">
        <v>24</v>
      </c>
      <c r="F285" s="60">
        <v>30</v>
      </c>
      <c r="G285" s="60">
        <v>30</v>
      </c>
      <c r="H285" s="22" t="s">
        <v>67</v>
      </c>
      <c r="I285" s="51" t="s">
        <v>682</v>
      </c>
      <c r="J285" s="63">
        <v>1</v>
      </c>
      <c r="K285" s="64">
        <v>24</v>
      </c>
    </row>
    <row r="286" s="1" customFormat="1" ht="51" customHeight="1" spans="1:11">
      <c r="A286" s="51" t="s">
        <v>802</v>
      </c>
      <c r="B286" s="51" t="s">
        <v>684</v>
      </c>
      <c r="C286" s="51" t="s">
        <v>803</v>
      </c>
      <c r="D286" s="24" t="s">
        <v>705</v>
      </c>
      <c r="E286" s="34" t="s">
        <v>24</v>
      </c>
      <c r="F286" s="65">
        <v>159.68</v>
      </c>
      <c r="G286" s="53">
        <v>142</v>
      </c>
      <c r="H286" s="22" t="s">
        <v>804</v>
      </c>
      <c r="I286" s="51" t="s">
        <v>682</v>
      </c>
      <c r="J286" s="24">
        <v>1</v>
      </c>
      <c r="K286" s="22">
        <v>75</v>
      </c>
    </row>
    <row r="287" s="1" customFormat="1" ht="21" spans="1:11">
      <c r="A287" s="51" t="s">
        <v>805</v>
      </c>
      <c r="B287" s="51" t="s">
        <v>724</v>
      </c>
      <c r="C287" s="51" t="s">
        <v>806</v>
      </c>
      <c r="D287" s="24" t="s">
        <v>705</v>
      </c>
      <c r="E287" s="34" t="s">
        <v>24</v>
      </c>
      <c r="F287" s="60">
        <v>15</v>
      </c>
      <c r="G287" s="60">
        <v>12</v>
      </c>
      <c r="H287" s="22" t="s">
        <v>25</v>
      </c>
      <c r="I287" s="51" t="s">
        <v>682</v>
      </c>
      <c r="J287" s="24"/>
      <c r="K287" s="22">
        <v>6</v>
      </c>
    </row>
    <row r="288" s="1" customFormat="1" ht="31.5" spans="1:11">
      <c r="A288" s="51" t="s">
        <v>807</v>
      </c>
      <c r="B288" s="51" t="s">
        <v>724</v>
      </c>
      <c r="C288" s="51" t="s">
        <v>808</v>
      </c>
      <c r="D288" s="24" t="s">
        <v>705</v>
      </c>
      <c r="E288" s="34" t="s">
        <v>24</v>
      </c>
      <c r="F288" s="60">
        <v>69</v>
      </c>
      <c r="G288" s="60">
        <v>69</v>
      </c>
      <c r="H288" s="22" t="s">
        <v>809</v>
      </c>
      <c r="I288" s="51" t="s">
        <v>682</v>
      </c>
      <c r="J288" s="24"/>
      <c r="K288" s="22">
        <v>6</v>
      </c>
    </row>
    <row r="289" s="1" customFormat="1" spans="1:11">
      <c r="A289" s="31" t="s">
        <v>810</v>
      </c>
      <c r="B289" s="28"/>
      <c r="C289" s="28"/>
      <c r="D289" s="29"/>
      <c r="E289" s="28"/>
      <c r="F289" s="73">
        <v>10</v>
      </c>
      <c r="G289" s="73">
        <v>10</v>
      </c>
      <c r="H289" s="28"/>
      <c r="I289" s="28"/>
      <c r="J289" s="28"/>
      <c r="K289" s="28"/>
    </row>
    <row r="290" s="1" customFormat="1" ht="21" spans="1:11">
      <c r="A290" s="51" t="s">
        <v>811</v>
      </c>
      <c r="B290" s="51" t="s">
        <v>812</v>
      </c>
      <c r="C290" s="51" t="s">
        <v>813</v>
      </c>
      <c r="D290" s="24" t="s">
        <v>705</v>
      </c>
      <c r="E290" s="34" t="s">
        <v>24</v>
      </c>
      <c r="F290" s="60">
        <v>10</v>
      </c>
      <c r="G290" s="60">
        <v>10</v>
      </c>
      <c r="H290" s="22" t="s">
        <v>25</v>
      </c>
      <c r="I290" s="51" t="s">
        <v>682</v>
      </c>
      <c r="J290" s="24"/>
      <c r="K290" s="22">
        <v>8</v>
      </c>
    </row>
    <row r="291" s="1" customFormat="1" spans="1:11">
      <c r="A291" s="31" t="s">
        <v>814</v>
      </c>
      <c r="B291" s="28"/>
      <c r="C291" s="28"/>
      <c r="D291" s="29"/>
      <c r="E291" s="28"/>
      <c r="F291" s="28">
        <v>305.23</v>
      </c>
      <c r="G291" s="28">
        <v>246.1</v>
      </c>
      <c r="H291" s="28"/>
      <c r="I291" s="28"/>
      <c r="J291" s="28"/>
      <c r="K291" s="28"/>
    </row>
    <row r="292" s="1" customFormat="1" ht="25" customHeight="1" spans="1:11">
      <c r="A292" s="22" t="s">
        <v>815</v>
      </c>
      <c r="B292" s="22" t="s">
        <v>816</v>
      </c>
      <c r="C292" s="22" t="s">
        <v>817</v>
      </c>
      <c r="D292" s="24" t="s">
        <v>23</v>
      </c>
      <c r="E292" s="34" t="s">
        <v>24</v>
      </c>
      <c r="F292" s="36">
        <v>18</v>
      </c>
      <c r="G292" s="36">
        <v>15</v>
      </c>
      <c r="H292" s="22" t="s">
        <v>67</v>
      </c>
      <c r="I292" s="34" t="s">
        <v>26</v>
      </c>
      <c r="J292" s="22">
        <v>1</v>
      </c>
      <c r="K292" s="22">
        <v>25</v>
      </c>
    </row>
    <row r="293" s="1" customFormat="1" ht="25" customHeight="1" spans="1:11">
      <c r="A293" s="67" t="s">
        <v>818</v>
      </c>
      <c r="B293" s="67" t="s">
        <v>819</v>
      </c>
      <c r="C293" s="67" t="s">
        <v>820</v>
      </c>
      <c r="D293" s="24" t="s">
        <v>23</v>
      </c>
      <c r="E293" s="34" t="s">
        <v>24</v>
      </c>
      <c r="F293" s="36">
        <v>28</v>
      </c>
      <c r="G293" s="36">
        <v>24</v>
      </c>
      <c r="H293" s="22" t="s">
        <v>67</v>
      </c>
      <c r="I293" s="34" t="s">
        <v>26</v>
      </c>
      <c r="J293" s="22">
        <v>1</v>
      </c>
      <c r="K293" s="22">
        <v>82</v>
      </c>
    </row>
    <row r="294" s="1" customFormat="1" ht="25" customHeight="1" spans="1:11">
      <c r="A294" s="67" t="s">
        <v>821</v>
      </c>
      <c r="B294" s="67" t="s">
        <v>822</v>
      </c>
      <c r="C294" s="67" t="s">
        <v>823</v>
      </c>
      <c r="D294" s="24" t="s">
        <v>23</v>
      </c>
      <c r="E294" s="34" t="s">
        <v>24</v>
      </c>
      <c r="F294" s="36">
        <v>60</v>
      </c>
      <c r="G294" s="36">
        <v>40</v>
      </c>
      <c r="H294" s="22" t="s">
        <v>67</v>
      </c>
      <c r="I294" s="34" t="s">
        <v>26</v>
      </c>
      <c r="J294" s="22">
        <v>2</v>
      </c>
      <c r="K294" s="22">
        <v>137</v>
      </c>
    </row>
    <row r="295" s="1" customFormat="1" ht="25" customHeight="1" spans="1:11">
      <c r="A295" s="67" t="s">
        <v>824</v>
      </c>
      <c r="B295" s="67" t="s">
        <v>825</v>
      </c>
      <c r="C295" s="67" t="s">
        <v>826</v>
      </c>
      <c r="D295" s="24" t="s">
        <v>23</v>
      </c>
      <c r="E295" s="34" t="s">
        <v>24</v>
      </c>
      <c r="F295" s="36">
        <v>50</v>
      </c>
      <c r="G295" s="36">
        <v>45</v>
      </c>
      <c r="H295" s="22" t="s">
        <v>67</v>
      </c>
      <c r="I295" s="34" t="s">
        <v>26</v>
      </c>
      <c r="J295" s="22">
        <v>1</v>
      </c>
      <c r="K295" s="22">
        <v>68</v>
      </c>
    </row>
    <row r="296" s="1" customFormat="1" ht="25" customHeight="1" spans="1:11">
      <c r="A296" s="67" t="s">
        <v>827</v>
      </c>
      <c r="B296" s="67" t="s">
        <v>828</v>
      </c>
      <c r="C296" s="67" t="s">
        <v>829</v>
      </c>
      <c r="D296" s="24" t="s">
        <v>23</v>
      </c>
      <c r="E296" s="34" t="s">
        <v>24</v>
      </c>
      <c r="F296" s="74">
        <f>G296*1.3</f>
        <v>61.23</v>
      </c>
      <c r="G296" s="75">
        <v>47.1</v>
      </c>
      <c r="H296" s="22" t="s">
        <v>33</v>
      </c>
      <c r="I296" s="34" t="s">
        <v>34</v>
      </c>
      <c r="J296" s="22">
        <v>1</v>
      </c>
      <c r="K296" s="22">
        <v>35</v>
      </c>
    </row>
    <row r="297" s="1" customFormat="1" ht="25" customHeight="1" spans="1:11">
      <c r="A297" s="67" t="s">
        <v>830</v>
      </c>
      <c r="B297" s="67" t="s">
        <v>831</v>
      </c>
      <c r="C297" s="67" t="s">
        <v>832</v>
      </c>
      <c r="D297" s="76" t="s">
        <v>23</v>
      </c>
      <c r="E297" s="34" t="s">
        <v>24</v>
      </c>
      <c r="F297" s="67">
        <v>22</v>
      </c>
      <c r="G297" s="67">
        <v>20</v>
      </c>
      <c r="H297" s="67" t="s">
        <v>67</v>
      </c>
      <c r="I297" s="34" t="s">
        <v>26</v>
      </c>
      <c r="J297" s="22"/>
      <c r="K297" s="22">
        <v>11</v>
      </c>
    </row>
    <row r="298" s="1" customFormat="1" ht="25" customHeight="1" spans="1:11">
      <c r="A298" s="67" t="s">
        <v>833</v>
      </c>
      <c r="B298" s="67" t="s">
        <v>834</v>
      </c>
      <c r="C298" s="67" t="s">
        <v>835</v>
      </c>
      <c r="D298" s="76" t="s">
        <v>23</v>
      </c>
      <c r="E298" s="34" t="s">
        <v>24</v>
      </c>
      <c r="F298" s="67">
        <v>23</v>
      </c>
      <c r="G298" s="67">
        <v>20</v>
      </c>
      <c r="H298" s="67" t="s">
        <v>67</v>
      </c>
      <c r="I298" s="34" t="s">
        <v>26</v>
      </c>
      <c r="J298" s="22">
        <v>1</v>
      </c>
      <c r="K298" s="22">
        <v>23</v>
      </c>
    </row>
    <row r="299" s="1" customFormat="1" ht="25" customHeight="1" spans="1:11">
      <c r="A299" s="67" t="s">
        <v>836</v>
      </c>
      <c r="B299" s="67" t="s">
        <v>765</v>
      </c>
      <c r="C299" s="67" t="s">
        <v>837</v>
      </c>
      <c r="D299" s="76" t="s">
        <v>23</v>
      </c>
      <c r="E299" s="34" t="s">
        <v>24</v>
      </c>
      <c r="F299" s="67">
        <v>24</v>
      </c>
      <c r="G299" s="67">
        <v>20</v>
      </c>
      <c r="H299" s="67" t="s">
        <v>67</v>
      </c>
      <c r="I299" s="34" t="s">
        <v>26</v>
      </c>
      <c r="J299" s="22">
        <v>1</v>
      </c>
      <c r="K299" s="22">
        <v>41</v>
      </c>
    </row>
    <row r="300" s="1" customFormat="1" ht="25" customHeight="1" spans="1:11">
      <c r="A300" s="34" t="s">
        <v>404</v>
      </c>
      <c r="B300" s="34" t="s">
        <v>405</v>
      </c>
      <c r="C300" s="67" t="s">
        <v>838</v>
      </c>
      <c r="D300" s="35" t="s">
        <v>23</v>
      </c>
      <c r="E300" s="34" t="s">
        <v>24</v>
      </c>
      <c r="F300" s="67">
        <v>7</v>
      </c>
      <c r="G300" s="67">
        <v>6</v>
      </c>
      <c r="H300" s="22" t="s">
        <v>67</v>
      </c>
      <c r="I300" s="34" t="s">
        <v>26</v>
      </c>
      <c r="J300" s="67">
        <v>1</v>
      </c>
      <c r="K300" s="67">
        <v>22</v>
      </c>
    </row>
    <row r="301" s="1" customFormat="1" ht="27" customHeight="1" spans="1:11">
      <c r="A301" s="34" t="s">
        <v>404</v>
      </c>
      <c r="B301" s="34" t="s">
        <v>405</v>
      </c>
      <c r="C301" s="34" t="s">
        <v>839</v>
      </c>
      <c r="D301" s="35" t="s">
        <v>23</v>
      </c>
      <c r="E301" s="34" t="s">
        <v>24</v>
      </c>
      <c r="F301" s="34">
        <v>12</v>
      </c>
      <c r="G301" s="34">
        <v>9</v>
      </c>
      <c r="H301" s="67" t="s">
        <v>67</v>
      </c>
      <c r="I301" s="34" t="s">
        <v>26</v>
      </c>
      <c r="J301" s="34">
        <v>1</v>
      </c>
      <c r="K301" s="34">
        <v>30</v>
      </c>
    </row>
    <row r="302" s="1" customFormat="1" spans="1:11">
      <c r="A302" s="31" t="s">
        <v>840</v>
      </c>
      <c r="B302" s="28"/>
      <c r="C302" s="28"/>
      <c r="D302" s="29"/>
      <c r="E302" s="28"/>
      <c r="F302" s="41">
        <v>73</v>
      </c>
      <c r="G302" s="41">
        <v>68</v>
      </c>
      <c r="H302" s="28"/>
      <c r="I302" s="28"/>
      <c r="J302" s="28"/>
      <c r="K302" s="28"/>
    </row>
    <row r="303" s="1" customFormat="1" ht="24" customHeight="1" spans="1:11">
      <c r="A303" s="34" t="s">
        <v>841</v>
      </c>
      <c r="B303" s="34" t="s">
        <v>842</v>
      </c>
      <c r="C303" s="34" t="s">
        <v>843</v>
      </c>
      <c r="D303" s="35" t="s">
        <v>772</v>
      </c>
      <c r="E303" s="34" t="s">
        <v>24</v>
      </c>
      <c r="F303" s="36">
        <v>19</v>
      </c>
      <c r="G303" s="36">
        <v>17</v>
      </c>
      <c r="H303" s="22" t="s">
        <v>67</v>
      </c>
      <c r="I303" s="34" t="s">
        <v>26</v>
      </c>
      <c r="J303" s="22"/>
      <c r="K303" s="22">
        <v>11</v>
      </c>
    </row>
    <row r="304" s="1" customFormat="1" ht="24" customHeight="1" spans="1:11">
      <c r="A304" s="34" t="s">
        <v>844</v>
      </c>
      <c r="B304" s="34" t="s">
        <v>845</v>
      </c>
      <c r="C304" s="34" t="s">
        <v>846</v>
      </c>
      <c r="D304" s="35"/>
      <c r="E304" s="34" t="s">
        <v>24</v>
      </c>
      <c r="F304" s="36">
        <v>12</v>
      </c>
      <c r="G304" s="36">
        <v>9</v>
      </c>
      <c r="H304" s="22" t="s">
        <v>458</v>
      </c>
      <c r="I304" s="34" t="s">
        <v>26</v>
      </c>
      <c r="J304" s="22"/>
      <c r="K304" s="22">
        <v>20</v>
      </c>
    </row>
    <row r="305" s="1" customFormat="1" ht="31" customHeight="1" spans="1:11">
      <c r="A305" s="22" t="s">
        <v>847</v>
      </c>
      <c r="B305" s="51" t="s">
        <v>724</v>
      </c>
      <c r="C305" s="22" t="s">
        <v>848</v>
      </c>
      <c r="D305" s="24" t="s">
        <v>705</v>
      </c>
      <c r="E305" s="34" t="s">
        <v>24</v>
      </c>
      <c r="F305" s="56">
        <v>12</v>
      </c>
      <c r="G305" s="56">
        <v>12</v>
      </c>
      <c r="H305" s="22" t="s">
        <v>67</v>
      </c>
      <c r="I305" s="51" t="s">
        <v>682</v>
      </c>
      <c r="J305" s="24"/>
      <c r="K305" s="22">
        <v>32</v>
      </c>
    </row>
    <row r="306" s="1" customFormat="1" ht="24" customHeight="1" spans="1:11">
      <c r="A306" s="22" t="s">
        <v>849</v>
      </c>
      <c r="B306" s="51" t="s">
        <v>699</v>
      </c>
      <c r="C306" s="22" t="s">
        <v>850</v>
      </c>
      <c r="D306" s="24" t="s">
        <v>705</v>
      </c>
      <c r="E306" s="34" t="s">
        <v>24</v>
      </c>
      <c r="F306" s="56">
        <v>30</v>
      </c>
      <c r="G306" s="56">
        <v>30</v>
      </c>
      <c r="H306" s="22" t="s">
        <v>67</v>
      </c>
      <c r="I306" s="51" t="s">
        <v>682</v>
      </c>
      <c r="J306" s="24">
        <v>1</v>
      </c>
      <c r="K306" s="22">
        <v>50</v>
      </c>
    </row>
    <row r="307" s="1" customFormat="1" spans="1:11">
      <c r="A307" s="31" t="s">
        <v>851</v>
      </c>
      <c r="B307" s="28"/>
      <c r="C307" s="28"/>
      <c r="D307" s="29"/>
      <c r="E307" s="28"/>
      <c r="F307" s="68">
        <v>292.73</v>
      </c>
      <c r="G307" s="68">
        <v>244.78</v>
      </c>
      <c r="H307" s="77"/>
      <c r="I307" s="77"/>
      <c r="J307" s="77"/>
      <c r="K307" s="77"/>
    </row>
    <row r="308" s="1" customFormat="1" ht="27" customHeight="1" spans="1:11">
      <c r="A308" s="22" t="s">
        <v>852</v>
      </c>
      <c r="B308" s="22" t="s">
        <v>853</v>
      </c>
      <c r="C308" s="22" t="s">
        <v>854</v>
      </c>
      <c r="D308" s="35" t="s">
        <v>772</v>
      </c>
      <c r="E308" s="34" t="s">
        <v>24</v>
      </c>
      <c r="F308" s="36">
        <v>45</v>
      </c>
      <c r="G308" s="36">
        <v>42</v>
      </c>
      <c r="H308" s="22" t="s">
        <v>67</v>
      </c>
      <c r="I308" s="34" t="s">
        <v>26</v>
      </c>
      <c r="J308" s="79">
        <v>1</v>
      </c>
      <c r="K308" s="79">
        <v>27</v>
      </c>
    </row>
    <row r="309" s="1" customFormat="1" ht="27" customHeight="1" spans="1:11">
      <c r="A309" s="67" t="s">
        <v>855</v>
      </c>
      <c r="B309" s="67" t="s">
        <v>856</v>
      </c>
      <c r="C309" s="67" t="s">
        <v>857</v>
      </c>
      <c r="D309" s="35" t="s">
        <v>772</v>
      </c>
      <c r="E309" s="34" t="s">
        <v>24</v>
      </c>
      <c r="F309" s="36">
        <v>43</v>
      </c>
      <c r="G309" s="36">
        <v>35</v>
      </c>
      <c r="H309" s="22" t="s">
        <v>67</v>
      </c>
      <c r="I309" s="34" t="s">
        <v>26</v>
      </c>
      <c r="J309" s="79">
        <v>1</v>
      </c>
      <c r="K309" s="79">
        <v>82</v>
      </c>
    </row>
    <row r="310" s="1" customFormat="1" ht="27" customHeight="1" spans="1:11">
      <c r="A310" s="34" t="s">
        <v>858</v>
      </c>
      <c r="B310" s="34" t="s">
        <v>859</v>
      </c>
      <c r="C310" s="34" t="s">
        <v>860</v>
      </c>
      <c r="D310" s="35" t="s">
        <v>23</v>
      </c>
      <c r="E310" s="34" t="s">
        <v>24</v>
      </c>
      <c r="F310" s="37">
        <f>G310*1.3</f>
        <v>79.95</v>
      </c>
      <c r="G310" s="38">
        <v>61.5</v>
      </c>
      <c r="H310" s="34" t="s">
        <v>33</v>
      </c>
      <c r="I310" s="34" t="s">
        <v>34</v>
      </c>
      <c r="J310" s="34">
        <v>1</v>
      </c>
      <c r="K310" s="34">
        <v>30</v>
      </c>
    </row>
    <row r="311" s="1" customFormat="1" ht="27" customHeight="1" spans="1:11">
      <c r="A311" s="34" t="s">
        <v>861</v>
      </c>
      <c r="B311" s="34" t="s">
        <v>862</v>
      </c>
      <c r="C311" s="34" t="s">
        <v>863</v>
      </c>
      <c r="D311" s="35" t="s">
        <v>23</v>
      </c>
      <c r="E311" s="34" t="s">
        <v>24</v>
      </c>
      <c r="F311" s="36">
        <v>35</v>
      </c>
      <c r="G311" s="36">
        <v>33</v>
      </c>
      <c r="H311" s="34" t="s">
        <v>67</v>
      </c>
      <c r="I311" s="34" t="s">
        <v>26</v>
      </c>
      <c r="J311" s="34"/>
      <c r="K311" s="34">
        <v>51</v>
      </c>
    </row>
    <row r="312" s="1" customFormat="1" ht="27" customHeight="1" spans="1:11">
      <c r="A312" s="34" t="s">
        <v>864</v>
      </c>
      <c r="B312" s="34" t="s">
        <v>865</v>
      </c>
      <c r="C312" s="34" t="s">
        <v>866</v>
      </c>
      <c r="D312" s="35" t="s">
        <v>23</v>
      </c>
      <c r="E312" s="34" t="s">
        <v>24</v>
      </c>
      <c r="F312" s="36">
        <v>3.5</v>
      </c>
      <c r="G312" s="36">
        <v>2</v>
      </c>
      <c r="H312" s="34" t="s">
        <v>67</v>
      </c>
      <c r="I312" s="34" t="s">
        <v>26</v>
      </c>
      <c r="J312" s="34">
        <v>1</v>
      </c>
      <c r="K312" s="34">
        <v>46</v>
      </c>
    </row>
    <row r="313" s="1" customFormat="1" ht="27" customHeight="1" spans="1:11">
      <c r="A313" s="34" t="s">
        <v>867</v>
      </c>
      <c r="B313" s="34" t="s">
        <v>868</v>
      </c>
      <c r="C313" s="34" t="s">
        <v>869</v>
      </c>
      <c r="D313" s="35" t="s">
        <v>23</v>
      </c>
      <c r="E313" s="34" t="s">
        <v>24</v>
      </c>
      <c r="F313" s="34">
        <v>12</v>
      </c>
      <c r="G313" s="34">
        <v>10</v>
      </c>
      <c r="H313" s="34" t="s">
        <v>67</v>
      </c>
      <c r="I313" s="34" t="s">
        <v>26</v>
      </c>
      <c r="J313" s="34"/>
      <c r="K313" s="34">
        <v>22</v>
      </c>
    </row>
    <row r="314" s="1" customFormat="1" ht="21" spans="1:11">
      <c r="A314" s="34" t="s">
        <v>870</v>
      </c>
      <c r="B314" s="34" t="s">
        <v>871</v>
      </c>
      <c r="C314" s="34" t="s">
        <v>872</v>
      </c>
      <c r="D314" s="35" t="s">
        <v>23</v>
      </c>
      <c r="E314" s="34" t="s">
        <v>24</v>
      </c>
      <c r="F314" s="34">
        <v>20</v>
      </c>
      <c r="G314" s="34">
        <v>15</v>
      </c>
      <c r="H314" s="34" t="s">
        <v>67</v>
      </c>
      <c r="I314" s="34" t="s">
        <v>26</v>
      </c>
      <c r="J314" s="34">
        <v>1</v>
      </c>
      <c r="K314" s="34">
        <v>11</v>
      </c>
    </row>
    <row r="315" s="1" customFormat="1" ht="21" spans="1:11">
      <c r="A315" s="22" t="s">
        <v>873</v>
      </c>
      <c r="B315" s="51" t="s">
        <v>690</v>
      </c>
      <c r="C315" s="22" t="s">
        <v>874</v>
      </c>
      <c r="D315" s="24" t="s">
        <v>705</v>
      </c>
      <c r="E315" s="34" t="s">
        <v>24</v>
      </c>
      <c r="F315" s="34">
        <v>20</v>
      </c>
      <c r="G315" s="34">
        <v>12</v>
      </c>
      <c r="H315" s="22" t="s">
        <v>25</v>
      </c>
      <c r="I315" s="51" t="s">
        <v>682</v>
      </c>
      <c r="J315" s="63">
        <v>1</v>
      </c>
      <c r="K315" s="64">
        <v>49</v>
      </c>
    </row>
    <row r="316" s="1" customFormat="1" ht="21" spans="1:11">
      <c r="A316" s="51" t="s">
        <v>875</v>
      </c>
      <c r="B316" s="51" t="s">
        <v>699</v>
      </c>
      <c r="C316" s="51" t="s">
        <v>876</v>
      </c>
      <c r="D316" s="24" t="s">
        <v>705</v>
      </c>
      <c r="E316" s="34" t="s">
        <v>24</v>
      </c>
      <c r="F316" s="34">
        <v>5</v>
      </c>
      <c r="G316" s="34">
        <v>5</v>
      </c>
      <c r="H316" s="22" t="s">
        <v>458</v>
      </c>
      <c r="I316" s="51" t="s">
        <v>682</v>
      </c>
      <c r="J316" s="24">
        <v>1</v>
      </c>
      <c r="K316" s="22">
        <v>65</v>
      </c>
    </row>
    <row r="317" s="1" customFormat="1" ht="21" spans="1:11">
      <c r="A317" s="22" t="s">
        <v>877</v>
      </c>
      <c r="B317" s="51" t="s">
        <v>699</v>
      </c>
      <c r="C317" s="22" t="s">
        <v>878</v>
      </c>
      <c r="D317" s="24" t="s">
        <v>705</v>
      </c>
      <c r="E317" s="34" t="s">
        <v>24</v>
      </c>
      <c r="F317" s="34">
        <v>4.28</v>
      </c>
      <c r="G317" s="54">
        <v>4.28</v>
      </c>
      <c r="H317" s="22" t="s">
        <v>458</v>
      </c>
      <c r="I317" s="51" t="s">
        <v>682</v>
      </c>
      <c r="J317" s="24">
        <v>1</v>
      </c>
      <c r="K317" s="22">
        <v>60</v>
      </c>
    </row>
    <row r="318" s="1" customFormat="1" ht="31.5" spans="1:11">
      <c r="A318" s="22" t="s">
        <v>879</v>
      </c>
      <c r="B318" s="51" t="s">
        <v>880</v>
      </c>
      <c r="C318" s="22" t="s">
        <v>881</v>
      </c>
      <c r="D318" s="24" t="s">
        <v>705</v>
      </c>
      <c r="E318" s="34" t="s">
        <v>24</v>
      </c>
      <c r="F318" s="34">
        <v>15</v>
      </c>
      <c r="G318" s="34">
        <v>15</v>
      </c>
      <c r="H318" s="22" t="s">
        <v>882</v>
      </c>
      <c r="I318" s="51" t="s">
        <v>682</v>
      </c>
      <c r="J318" s="24"/>
      <c r="K318" s="22">
        <v>81</v>
      </c>
    </row>
    <row r="319" s="1" customFormat="1" ht="21.75" spans="1:11">
      <c r="A319" s="22" t="s">
        <v>883</v>
      </c>
      <c r="B319" s="51" t="s">
        <v>687</v>
      </c>
      <c r="C319" s="22" t="s">
        <v>884</v>
      </c>
      <c r="D319" s="24" t="s">
        <v>705</v>
      </c>
      <c r="E319" s="24" t="s">
        <v>885</v>
      </c>
      <c r="F319" s="56">
        <v>10</v>
      </c>
      <c r="G319" s="56">
        <v>10</v>
      </c>
      <c r="H319" s="22" t="s">
        <v>886</v>
      </c>
      <c r="I319" s="51" t="s">
        <v>682</v>
      </c>
      <c r="J319" s="24">
        <v>1</v>
      </c>
      <c r="K319" s="22">
        <v>43</v>
      </c>
    </row>
    <row r="320" s="1" customFormat="1" spans="1:11">
      <c r="A320" s="31" t="s">
        <v>887</v>
      </c>
      <c r="B320" s="28"/>
      <c r="C320" s="28"/>
      <c r="D320" s="29"/>
      <c r="E320" s="28"/>
      <c r="F320" s="78">
        <v>106</v>
      </c>
      <c r="G320" s="78">
        <v>98</v>
      </c>
      <c r="H320" s="28"/>
      <c r="I320" s="28"/>
      <c r="J320" s="28"/>
      <c r="K320" s="28"/>
    </row>
    <row r="321" s="1" customFormat="1" ht="26" customHeight="1" spans="1:11">
      <c r="A321" s="34" t="s">
        <v>888</v>
      </c>
      <c r="B321" s="34" t="s">
        <v>768</v>
      </c>
      <c r="C321" s="34" t="s">
        <v>889</v>
      </c>
      <c r="D321" s="35" t="s">
        <v>772</v>
      </c>
      <c r="E321" s="34" t="s">
        <v>24</v>
      </c>
      <c r="F321" s="79">
        <v>33</v>
      </c>
      <c r="G321" s="36">
        <v>30</v>
      </c>
      <c r="H321" s="22" t="s">
        <v>67</v>
      </c>
      <c r="I321" s="34" t="s">
        <v>26</v>
      </c>
      <c r="J321" s="22">
        <v>1</v>
      </c>
      <c r="K321" s="22">
        <v>12</v>
      </c>
    </row>
    <row r="322" s="1" customFormat="1" ht="36" customHeight="1" spans="1:11">
      <c r="A322" s="22" t="s">
        <v>890</v>
      </c>
      <c r="B322" s="22" t="s">
        <v>189</v>
      </c>
      <c r="C322" s="67" t="s">
        <v>891</v>
      </c>
      <c r="D322" s="35" t="s">
        <v>772</v>
      </c>
      <c r="E322" s="34" t="s">
        <v>24</v>
      </c>
      <c r="F322" s="56">
        <v>20</v>
      </c>
      <c r="G322" s="36">
        <v>20</v>
      </c>
      <c r="H322" s="22" t="s">
        <v>548</v>
      </c>
      <c r="I322" s="22" t="s">
        <v>549</v>
      </c>
      <c r="J322" s="22">
        <v>1</v>
      </c>
      <c r="K322" s="22">
        <v>42</v>
      </c>
    </row>
    <row r="323" s="1" customFormat="1" ht="21" spans="1:11">
      <c r="A323" s="22" t="s">
        <v>892</v>
      </c>
      <c r="B323" s="22" t="s">
        <v>173</v>
      </c>
      <c r="C323" s="22" t="s">
        <v>893</v>
      </c>
      <c r="D323" s="24" t="s">
        <v>894</v>
      </c>
      <c r="E323" s="34" t="s">
        <v>24</v>
      </c>
      <c r="F323" s="79">
        <v>45</v>
      </c>
      <c r="G323" s="36">
        <v>40</v>
      </c>
      <c r="H323" s="22" t="s">
        <v>67</v>
      </c>
      <c r="I323" s="34" t="s">
        <v>26</v>
      </c>
      <c r="J323" s="22"/>
      <c r="K323" s="22">
        <v>20</v>
      </c>
    </row>
    <row r="324" s="1" customFormat="1" ht="21" spans="1:11">
      <c r="A324" s="51" t="s">
        <v>895</v>
      </c>
      <c r="B324" s="51" t="s">
        <v>687</v>
      </c>
      <c r="C324" s="80" t="s">
        <v>896</v>
      </c>
      <c r="D324" s="24" t="s">
        <v>897</v>
      </c>
      <c r="E324" s="34" t="s">
        <v>24</v>
      </c>
      <c r="F324" s="56">
        <v>8</v>
      </c>
      <c r="G324" s="36">
        <v>8</v>
      </c>
      <c r="H324" s="22" t="s">
        <v>67</v>
      </c>
      <c r="I324" s="51" t="s">
        <v>682</v>
      </c>
      <c r="J324" s="63">
        <v>1</v>
      </c>
      <c r="K324" s="64">
        <v>43</v>
      </c>
    </row>
    <row r="325" s="1" customFormat="1" spans="1:11">
      <c r="A325" s="31" t="s">
        <v>898</v>
      </c>
      <c r="B325" s="28"/>
      <c r="C325" s="28"/>
      <c r="D325" s="29"/>
      <c r="E325" s="28"/>
      <c r="F325" s="78">
        <v>180</v>
      </c>
      <c r="G325" s="81">
        <v>147</v>
      </c>
      <c r="H325" s="28"/>
      <c r="I325" s="28"/>
      <c r="J325" s="28"/>
      <c r="K325" s="28"/>
    </row>
    <row r="326" s="1" customFormat="1" ht="24" customHeight="1" spans="1:11">
      <c r="A326" s="34" t="s">
        <v>899</v>
      </c>
      <c r="B326" s="34" t="s">
        <v>111</v>
      </c>
      <c r="C326" s="34" t="s">
        <v>900</v>
      </c>
      <c r="D326" s="35" t="s">
        <v>772</v>
      </c>
      <c r="E326" s="34" t="s">
        <v>24</v>
      </c>
      <c r="F326" s="79">
        <v>23</v>
      </c>
      <c r="G326" s="36">
        <v>13</v>
      </c>
      <c r="H326" s="22" t="s">
        <v>67</v>
      </c>
      <c r="I326" s="34" t="s">
        <v>26</v>
      </c>
      <c r="J326" s="22">
        <v>1</v>
      </c>
      <c r="K326" s="22">
        <v>28</v>
      </c>
    </row>
    <row r="327" s="1" customFormat="1" ht="24" customHeight="1" spans="1:11">
      <c r="A327" s="34" t="s">
        <v>901</v>
      </c>
      <c r="B327" s="34" t="s">
        <v>902</v>
      </c>
      <c r="C327" s="34" t="s">
        <v>903</v>
      </c>
      <c r="D327" s="35" t="s">
        <v>772</v>
      </c>
      <c r="E327" s="34" t="s">
        <v>24</v>
      </c>
      <c r="F327" s="56">
        <v>5</v>
      </c>
      <c r="G327" s="36">
        <v>4</v>
      </c>
      <c r="H327" s="22" t="s">
        <v>67</v>
      </c>
      <c r="I327" s="34" t="s">
        <v>26</v>
      </c>
      <c r="J327" s="22">
        <v>1</v>
      </c>
      <c r="K327" s="22">
        <v>20</v>
      </c>
    </row>
    <row r="328" s="1" customFormat="1" ht="24" customHeight="1" spans="1:11">
      <c r="A328" s="34" t="s">
        <v>904</v>
      </c>
      <c r="B328" s="34" t="s">
        <v>905</v>
      </c>
      <c r="C328" s="34" t="s">
        <v>906</v>
      </c>
      <c r="D328" s="35" t="s">
        <v>772</v>
      </c>
      <c r="E328" s="34" t="s">
        <v>24</v>
      </c>
      <c r="F328" s="79">
        <v>10</v>
      </c>
      <c r="G328" s="36">
        <v>7</v>
      </c>
      <c r="H328" s="22" t="s">
        <v>67</v>
      </c>
      <c r="I328" s="34" t="s">
        <v>26</v>
      </c>
      <c r="J328" s="22"/>
      <c r="K328" s="22">
        <v>8</v>
      </c>
    </row>
    <row r="329" s="1" customFormat="1" ht="24" customHeight="1" spans="1:11">
      <c r="A329" s="34" t="s">
        <v>907</v>
      </c>
      <c r="B329" s="34" t="s">
        <v>908</v>
      </c>
      <c r="C329" s="34" t="s">
        <v>909</v>
      </c>
      <c r="D329" s="35" t="s">
        <v>772</v>
      </c>
      <c r="E329" s="34" t="s">
        <v>24</v>
      </c>
      <c r="F329" s="56">
        <v>78</v>
      </c>
      <c r="G329" s="36">
        <v>68</v>
      </c>
      <c r="H329" s="22" t="s">
        <v>67</v>
      </c>
      <c r="I329" s="34" t="s">
        <v>26</v>
      </c>
      <c r="J329" s="22"/>
      <c r="K329" s="22">
        <v>23</v>
      </c>
    </row>
    <row r="330" s="1" customFormat="1" ht="24" customHeight="1" spans="1:11">
      <c r="A330" s="34" t="s">
        <v>910</v>
      </c>
      <c r="B330" s="34" t="s">
        <v>911</v>
      </c>
      <c r="C330" s="34" t="s">
        <v>912</v>
      </c>
      <c r="D330" s="35" t="s">
        <v>772</v>
      </c>
      <c r="E330" s="34" t="s">
        <v>24</v>
      </c>
      <c r="F330" s="79">
        <v>20</v>
      </c>
      <c r="G330" s="36">
        <v>15</v>
      </c>
      <c r="H330" s="22" t="s">
        <v>67</v>
      </c>
      <c r="I330" s="34" t="s">
        <v>26</v>
      </c>
      <c r="J330" s="22"/>
      <c r="K330" s="22">
        <v>9</v>
      </c>
    </row>
    <row r="331" s="1" customFormat="1" ht="24" customHeight="1" spans="1:11">
      <c r="A331" s="34" t="s">
        <v>913</v>
      </c>
      <c r="B331" s="34" t="s">
        <v>914</v>
      </c>
      <c r="C331" s="34" t="s">
        <v>915</v>
      </c>
      <c r="D331" s="35" t="s">
        <v>772</v>
      </c>
      <c r="E331" s="34" t="s">
        <v>24</v>
      </c>
      <c r="F331" s="56">
        <v>22</v>
      </c>
      <c r="G331" s="36">
        <v>20</v>
      </c>
      <c r="H331" s="22" t="s">
        <v>458</v>
      </c>
      <c r="I331" s="34" t="s">
        <v>26</v>
      </c>
      <c r="J331" s="22">
        <v>1</v>
      </c>
      <c r="K331" s="22">
        <v>45</v>
      </c>
    </row>
    <row r="332" s="1" customFormat="1" ht="24" customHeight="1" spans="1:11">
      <c r="A332" s="34" t="s">
        <v>916</v>
      </c>
      <c r="B332" s="34" t="s">
        <v>917</v>
      </c>
      <c r="C332" s="34" t="s">
        <v>918</v>
      </c>
      <c r="D332" s="35" t="s">
        <v>772</v>
      </c>
      <c r="E332" s="34" t="s">
        <v>24</v>
      </c>
      <c r="F332" s="79">
        <v>22</v>
      </c>
      <c r="G332" s="36">
        <v>20</v>
      </c>
      <c r="H332" s="22" t="s">
        <v>67</v>
      </c>
      <c r="I332" s="34" t="s">
        <v>26</v>
      </c>
      <c r="J332" s="22">
        <v>1</v>
      </c>
      <c r="K332" s="22">
        <v>27</v>
      </c>
    </row>
    <row r="333" s="1" customFormat="1" spans="1:11">
      <c r="A333" s="27" t="s">
        <v>919</v>
      </c>
      <c r="B333" s="28"/>
      <c r="C333" s="28"/>
      <c r="D333" s="29"/>
      <c r="E333" s="28"/>
      <c r="F333" s="82"/>
      <c r="G333" s="81"/>
      <c r="H333" s="28"/>
      <c r="I333" s="28"/>
      <c r="J333" s="28"/>
      <c r="K333" s="28"/>
    </row>
    <row r="334" s="1" customFormat="1" spans="1:11">
      <c r="A334" s="27" t="s">
        <v>920</v>
      </c>
      <c r="B334" s="28"/>
      <c r="C334" s="28"/>
      <c r="D334" s="29"/>
      <c r="E334" s="28"/>
      <c r="F334" s="78"/>
      <c r="G334" s="81"/>
      <c r="H334" s="28"/>
      <c r="I334" s="28"/>
      <c r="J334" s="28"/>
      <c r="K334" s="28"/>
    </row>
    <row r="335" s="1" customFormat="1" spans="1:11">
      <c r="A335" s="31" t="s">
        <v>921</v>
      </c>
      <c r="B335" s="28"/>
      <c r="C335" s="28"/>
      <c r="D335" s="29"/>
      <c r="E335" s="28"/>
      <c r="F335" s="82">
        <v>65</v>
      </c>
      <c r="G335" s="81">
        <v>65</v>
      </c>
      <c r="H335" s="28"/>
      <c r="I335" s="28"/>
      <c r="J335" s="28"/>
      <c r="K335" s="28"/>
    </row>
    <row r="336" s="1" customFormat="1" ht="21" spans="1:11">
      <c r="A336" s="22" t="s">
        <v>922</v>
      </c>
      <c r="B336" s="51" t="s">
        <v>707</v>
      </c>
      <c r="C336" s="22" t="s">
        <v>923</v>
      </c>
      <c r="D336" s="24" t="s">
        <v>924</v>
      </c>
      <c r="E336" s="34" t="s">
        <v>24</v>
      </c>
      <c r="F336" s="56">
        <v>40</v>
      </c>
      <c r="G336" s="56">
        <v>40</v>
      </c>
      <c r="H336" s="22" t="s">
        <v>67</v>
      </c>
      <c r="I336" s="51" t="s">
        <v>925</v>
      </c>
      <c r="J336" s="63">
        <v>1</v>
      </c>
      <c r="K336" s="64">
        <v>15</v>
      </c>
    </row>
    <row r="337" s="1" customFormat="1" ht="21" spans="1:11">
      <c r="A337" s="22" t="s">
        <v>926</v>
      </c>
      <c r="B337" s="51" t="s">
        <v>707</v>
      </c>
      <c r="C337" s="22" t="s">
        <v>927</v>
      </c>
      <c r="D337" s="24" t="s">
        <v>924</v>
      </c>
      <c r="E337" s="34" t="s">
        <v>24</v>
      </c>
      <c r="F337" s="79">
        <v>25</v>
      </c>
      <c r="G337" s="56">
        <v>25</v>
      </c>
      <c r="H337" s="22" t="s">
        <v>25</v>
      </c>
      <c r="I337" s="51" t="s">
        <v>925</v>
      </c>
      <c r="J337" s="63">
        <v>1</v>
      </c>
      <c r="K337" s="64">
        <v>3</v>
      </c>
    </row>
    <row r="338" s="1" customFormat="1" spans="1:11">
      <c r="A338" s="31" t="s">
        <v>928</v>
      </c>
      <c r="B338" s="28"/>
      <c r="C338" s="28"/>
      <c r="D338" s="29"/>
      <c r="E338" s="28"/>
      <c r="F338" s="82">
        <v>519</v>
      </c>
      <c r="G338" s="82">
        <v>514</v>
      </c>
      <c r="H338" s="28"/>
      <c r="I338" s="28"/>
      <c r="J338" s="28"/>
      <c r="K338" s="28"/>
    </row>
    <row r="339" s="4" customFormat="1" ht="24" customHeight="1" spans="1:11">
      <c r="A339" s="34" t="s">
        <v>929</v>
      </c>
      <c r="B339" s="34" t="s">
        <v>816</v>
      </c>
      <c r="C339" s="34" t="s">
        <v>930</v>
      </c>
      <c r="D339" s="35" t="s">
        <v>772</v>
      </c>
      <c r="E339" s="34" t="s">
        <v>24</v>
      </c>
      <c r="F339" s="56">
        <v>70</v>
      </c>
      <c r="G339" s="36">
        <v>65</v>
      </c>
      <c r="H339" s="34" t="s">
        <v>67</v>
      </c>
      <c r="I339" s="34" t="s">
        <v>26</v>
      </c>
      <c r="J339" s="34">
        <v>1</v>
      </c>
      <c r="K339" s="34">
        <v>21</v>
      </c>
    </row>
    <row r="340" s="4" customFormat="1" ht="24" customHeight="1" spans="1:11">
      <c r="A340" s="22" t="s">
        <v>931</v>
      </c>
      <c r="B340" s="51" t="s">
        <v>932</v>
      </c>
      <c r="C340" s="22" t="s">
        <v>933</v>
      </c>
      <c r="D340" s="24" t="s">
        <v>924</v>
      </c>
      <c r="E340" s="34" t="s">
        <v>24</v>
      </c>
      <c r="F340" s="79">
        <v>150</v>
      </c>
      <c r="G340" s="56">
        <v>150</v>
      </c>
      <c r="H340" s="22" t="s">
        <v>934</v>
      </c>
      <c r="I340" s="51" t="s">
        <v>925</v>
      </c>
      <c r="J340" s="24"/>
      <c r="K340" s="22">
        <v>3</v>
      </c>
    </row>
    <row r="341" s="4" customFormat="1" ht="24" customHeight="1" spans="1:11">
      <c r="A341" s="22" t="s">
        <v>935</v>
      </c>
      <c r="B341" s="51" t="s">
        <v>936</v>
      </c>
      <c r="C341" s="22" t="s">
        <v>933</v>
      </c>
      <c r="D341" s="24" t="s">
        <v>924</v>
      </c>
      <c r="E341" s="34" t="s">
        <v>24</v>
      </c>
      <c r="F341" s="56">
        <v>150</v>
      </c>
      <c r="G341" s="56">
        <v>150</v>
      </c>
      <c r="H341" s="22" t="s">
        <v>934</v>
      </c>
      <c r="I341" s="51" t="s">
        <v>925</v>
      </c>
      <c r="J341" s="24"/>
      <c r="K341" s="22">
        <v>10</v>
      </c>
    </row>
    <row r="342" s="4" customFormat="1" ht="24" customHeight="1" spans="1:11">
      <c r="A342" s="22" t="s">
        <v>937</v>
      </c>
      <c r="B342" s="51" t="s">
        <v>684</v>
      </c>
      <c r="C342" s="22" t="s">
        <v>933</v>
      </c>
      <c r="D342" s="24" t="s">
        <v>924</v>
      </c>
      <c r="E342" s="34" t="s">
        <v>24</v>
      </c>
      <c r="F342" s="79">
        <v>149</v>
      </c>
      <c r="G342" s="56">
        <v>149</v>
      </c>
      <c r="H342" s="22" t="s">
        <v>934</v>
      </c>
      <c r="I342" s="51" t="s">
        <v>925</v>
      </c>
      <c r="J342" s="24">
        <v>1</v>
      </c>
      <c r="K342" s="22">
        <v>75</v>
      </c>
    </row>
    <row r="343" s="1" customFormat="1" spans="1:11">
      <c r="A343" s="31" t="s">
        <v>938</v>
      </c>
      <c r="B343" s="28"/>
      <c r="C343" s="28"/>
      <c r="D343" s="29"/>
      <c r="E343" s="28"/>
      <c r="F343" s="83">
        <v>1034.07</v>
      </c>
      <c r="G343" s="68">
        <v>843.07</v>
      </c>
      <c r="H343" s="28"/>
      <c r="I343" s="28"/>
      <c r="J343" s="28"/>
      <c r="K343" s="28"/>
    </row>
    <row r="344" s="1" customFormat="1" ht="24" customHeight="1" spans="1:11">
      <c r="A344" s="34" t="s">
        <v>939</v>
      </c>
      <c r="B344" s="34" t="s">
        <v>940</v>
      </c>
      <c r="C344" s="34" t="s">
        <v>941</v>
      </c>
      <c r="D344" s="35" t="s">
        <v>772</v>
      </c>
      <c r="E344" s="34" t="s">
        <v>24</v>
      </c>
      <c r="F344" s="56">
        <v>18</v>
      </c>
      <c r="G344" s="36">
        <v>15</v>
      </c>
      <c r="H344" s="22" t="s">
        <v>67</v>
      </c>
      <c r="I344" s="34" t="s">
        <v>26</v>
      </c>
      <c r="J344" s="22"/>
      <c r="K344" s="22">
        <v>47</v>
      </c>
    </row>
    <row r="345" s="1" customFormat="1" ht="24" customHeight="1" spans="1:11">
      <c r="A345" s="34" t="s">
        <v>942</v>
      </c>
      <c r="B345" s="34" t="s">
        <v>943</v>
      </c>
      <c r="C345" s="34" t="s">
        <v>944</v>
      </c>
      <c r="D345" s="35" t="s">
        <v>772</v>
      </c>
      <c r="E345" s="34" t="s">
        <v>24</v>
      </c>
      <c r="F345" s="56">
        <v>30</v>
      </c>
      <c r="G345" s="36">
        <v>25</v>
      </c>
      <c r="H345" s="22" t="s">
        <v>67</v>
      </c>
      <c r="I345" s="34" t="s">
        <v>26</v>
      </c>
      <c r="J345" s="22"/>
      <c r="K345" s="22">
        <v>51</v>
      </c>
    </row>
    <row r="346" s="1" customFormat="1" ht="26" customHeight="1" spans="1:11">
      <c r="A346" s="34" t="s">
        <v>945</v>
      </c>
      <c r="B346" s="34" t="s">
        <v>65</v>
      </c>
      <c r="C346" s="34" t="s">
        <v>946</v>
      </c>
      <c r="D346" s="35" t="s">
        <v>772</v>
      </c>
      <c r="E346" s="34" t="s">
        <v>24</v>
      </c>
      <c r="F346" s="56">
        <v>32</v>
      </c>
      <c r="G346" s="36">
        <v>30</v>
      </c>
      <c r="H346" s="22" t="s">
        <v>67</v>
      </c>
      <c r="I346" s="34" t="s">
        <v>26</v>
      </c>
      <c r="J346" s="22"/>
      <c r="K346" s="22">
        <v>32</v>
      </c>
    </row>
    <row r="347" s="1" customFormat="1" ht="26" customHeight="1" spans="1:11">
      <c r="A347" s="34" t="s">
        <v>947</v>
      </c>
      <c r="B347" s="34" t="s">
        <v>78</v>
      </c>
      <c r="C347" s="34" t="s">
        <v>948</v>
      </c>
      <c r="D347" s="35" t="s">
        <v>772</v>
      </c>
      <c r="E347" s="34" t="s">
        <v>24</v>
      </c>
      <c r="F347" s="56">
        <v>23</v>
      </c>
      <c r="G347" s="75">
        <v>21.5</v>
      </c>
      <c r="H347" s="22" t="s">
        <v>67</v>
      </c>
      <c r="I347" s="34" t="s">
        <v>26</v>
      </c>
      <c r="J347" s="22"/>
      <c r="K347" s="22">
        <v>17</v>
      </c>
    </row>
    <row r="348" s="1" customFormat="1" ht="35" customHeight="1" spans="1:11">
      <c r="A348" s="22" t="s">
        <v>949</v>
      </c>
      <c r="B348" s="22" t="s">
        <v>950</v>
      </c>
      <c r="C348" s="22" t="s">
        <v>951</v>
      </c>
      <c r="D348" s="35" t="s">
        <v>772</v>
      </c>
      <c r="E348" s="34" t="s">
        <v>24</v>
      </c>
      <c r="F348" s="56">
        <v>17</v>
      </c>
      <c r="G348" s="36">
        <v>15</v>
      </c>
      <c r="H348" s="22" t="s">
        <v>67</v>
      </c>
      <c r="I348" s="34" t="s">
        <v>26</v>
      </c>
      <c r="J348" s="22"/>
      <c r="K348" s="22">
        <v>23</v>
      </c>
    </row>
    <row r="349" s="1" customFormat="1" ht="30" customHeight="1" spans="1:11">
      <c r="A349" s="22" t="s">
        <v>952</v>
      </c>
      <c r="B349" s="22" t="s">
        <v>953</v>
      </c>
      <c r="C349" s="22" t="s">
        <v>954</v>
      </c>
      <c r="D349" s="35" t="s">
        <v>772</v>
      </c>
      <c r="E349" s="34" t="s">
        <v>24</v>
      </c>
      <c r="F349" s="56">
        <v>20</v>
      </c>
      <c r="G349" s="36">
        <v>15</v>
      </c>
      <c r="H349" s="22" t="s">
        <v>67</v>
      </c>
      <c r="I349" s="34" t="s">
        <v>26</v>
      </c>
      <c r="J349" s="22">
        <v>1</v>
      </c>
      <c r="K349" s="22">
        <v>25</v>
      </c>
    </row>
    <row r="350" s="1" customFormat="1" ht="32" customHeight="1" spans="1:11">
      <c r="A350" s="22" t="s">
        <v>955</v>
      </c>
      <c r="B350" s="22" t="s">
        <v>956</v>
      </c>
      <c r="C350" s="22" t="s">
        <v>957</v>
      </c>
      <c r="D350" s="35" t="s">
        <v>772</v>
      </c>
      <c r="E350" s="34" t="s">
        <v>24</v>
      </c>
      <c r="F350" s="56">
        <v>22</v>
      </c>
      <c r="G350" s="36">
        <v>20</v>
      </c>
      <c r="H350" s="22" t="s">
        <v>67</v>
      </c>
      <c r="I350" s="34" t="s">
        <v>26</v>
      </c>
      <c r="J350" s="22"/>
      <c r="K350" s="22">
        <v>15</v>
      </c>
    </row>
    <row r="351" s="1" customFormat="1" ht="33" customHeight="1" spans="1:11">
      <c r="A351" s="22" t="s">
        <v>958</v>
      </c>
      <c r="B351" s="22" t="s">
        <v>959</v>
      </c>
      <c r="C351" s="22" t="s">
        <v>960</v>
      </c>
      <c r="D351" s="35" t="s">
        <v>772</v>
      </c>
      <c r="E351" s="34" t="s">
        <v>24</v>
      </c>
      <c r="F351" s="56">
        <v>22</v>
      </c>
      <c r="G351" s="36">
        <v>20</v>
      </c>
      <c r="H351" s="22" t="s">
        <v>67</v>
      </c>
      <c r="I351" s="34" t="s">
        <v>26</v>
      </c>
      <c r="J351" s="22"/>
      <c r="K351" s="22">
        <v>14</v>
      </c>
    </row>
    <row r="352" s="1" customFormat="1" ht="33" customHeight="1" spans="1:11">
      <c r="A352" s="34" t="s">
        <v>961</v>
      </c>
      <c r="B352" s="34" t="s">
        <v>962</v>
      </c>
      <c r="C352" s="34" t="s">
        <v>963</v>
      </c>
      <c r="D352" s="35" t="s">
        <v>772</v>
      </c>
      <c r="E352" s="34" t="s">
        <v>24</v>
      </c>
      <c r="F352" s="56">
        <v>25</v>
      </c>
      <c r="G352" s="36">
        <v>20</v>
      </c>
      <c r="H352" s="22" t="s">
        <v>67</v>
      </c>
      <c r="I352" s="34" t="s">
        <v>26</v>
      </c>
      <c r="J352" s="22"/>
      <c r="K352" s="22">
        <v>19</v>
      </c>
    </row>
    <row r="353" s="1" customFormat="1" ht="33" customHeight="1" spans="1:11">
      <c r="A353" s="34" t="s">
        <v>964</v>
      </c>
      <c r="B353" s="34" t="s">
        <v>161</v>
      </c>
      <c r="C353" s="34" t="s">
        <v>965</v>
      </c>
      <c r="D353" s="35" t="s">
        <v>772</v>
      </c>
      <c r="E353" s="34" t="s">
        <v>24</v>
      </c>
      <c r="F353" s="56">
        <v>25</v>
      </c>
      <c r="G353" s="36">
        <v>20</v>
      </c>
      <c r="H353" s="22" t="s">
        <v>67</v>
      </c>
      <c r="I353" s="34" t="s">
        <v>26</v>
      </c>
      <c r="J353" s="22"/>
      <c r="K353" s="22">
        <v>7</v>
      </c>
    </row>
    <row r="354" s="1" customFormat="1" ht="25" customHeight="1" spans="1:11">
      <c r="A354" s="67" t="s">
        <v>966</v>
      </c>
      <c r="B354" s="67" t="s">
        <v>311</v>
      </c>
      <c r="C354" s="67" t="s">
        <v>967</v>
      </c>
      <c r="D354" s="35" t="s">
        <v>772</v>
      </c>
      <c r="E354" s="34" t="s">
        <v>24</v>
      </c>
      <c r="F354" s="56">
        <v>12</v>
      </c>
      <c r="G354" s="36">
        <v>10</v>
      </c>
      <c r="H354" s="22" t="s">
        <v>67</v>
      </c>
      <c r="I354" s="34" t="s">
        <v>26</v>
      </c>
      <c r="J354" s="22"/>
      <c r="K354" s="22">
        <v>15</v>
      </c>
    </row>
    <row r="355" s="1" customFormat="1" ht="49" customHeight="1" spans="1:11">
      <c r="A355" s="34" t="s">
        <v>968</v>
      </c>
      <c r="B355" s="34" t="s">
        <v>220</v>
      </c>
      <c r="C355" s="34" t="s">
        <v>969</v>
      </c>
      <c r="D355" s="35" t="s">
        <v>772</v>
      </c>
      <c r="E355" s="34" t="s">
        <v>24</v>
      </c>
      <c r="F355" s="56">
        <v>26</v>
      </c>
      <c r="G355" s="36">
        <v>20</v>
      </c>
      <c r="H355" s="22" t="s">
        <v>67</v>
      </c>
      <c r="I355" s="34" t="s">
        <v>26</v>
      </c>
      <c r="J355" s="22">
        <v>1</v>
      </c>
      <c r="K355" s="22">
        <v>91</v>
      </c>
    </row>
    <row r="356" s="1" customFormat="1" ht="29" customHeight="1" spans="1:11">
      <c r="A356" s="34" t="s">
        <v>970</v>
      </c>
      <c r="B356" s="34" t="s">
        <v>971</v>
      </c>
      <c r="C356" s="34" t="s">
        <v>972</v>
      </c>
      <c r="D356" s="35" t="s">
        <v>772</v>
      </c>
      <c r="E356" s="34" t="s">
        <v>24</v>
      </c>
      <c r="F356" s="56">
        <v>20</v>
      </c>
      <c r="G356" s="36">
        <v>15</v>
      </c>
      <c r="H356" s="22" t="s">
        <v>67</v>
      </c>
      <c r="I356" s="34" t="s">
        <v>26</v>
      </c>
      <c r="J356" s="22"/>
      <c r="K356" s="22">
        <v>18</v>
      </c>
    </row>
    <row r="357" s="1" customFormat="1" ht="41" customHeight="1" spans="1:11">
      <c r="A357" s="22" t="s">
        <v>973</v>
      </c>
      <c r="B357" s="22" t="s">
        <v>974</v>
      </c>
      <c r="C357" s="67" t="s">
        <v>975</v>
      </c>
      <c r="D357" s="35" t="s">
        <v>772</v>
      </c>
      <c r="E357" s="34" t="s">
        <v>24</v>
      </c>
      <c r="F357" s="56">
        <v>46</v>
      </c>
      <c r="G357" s="36">
        <v>40</v>
      </c>
      <c r="H357" s="22" t="s">
        <v>67</v>
      </c>
      <c r="I357" s="34" t="s">
        <v>26</v>
      </c>
      <c r="J357" s="22">
        <v>1</v>
      </c>
      <c r="K357" s="22">
        <v>120</v>
      </c>
    </row>
    <row r="358" s="1" customFormat="1" ht="29" customHeight="1" spans="1:11">
      <c r="A358" s="34" t="s">
        <v>976</v>
      </c>
      <c r="B358" s="34" t="s">
        <v>977</v>
      </c>
      <c r="C358" s="67" t="s">
        <v>978</v>
      </c>
      <c r="D358" s="35" t="s">
        <v>772</v>
      </c>
      <c r="E358" s="34" t="s">
        <v>24</v>
      </c>
      <c r="F358" s="56">
        <v>15</v>
      </c>
      <c r="G358" s="75">
        <v>13.5</v>
      </c>
      <c r="H358" s="22" t="s">
        <v>67</v>
      </c>
      <c r="I358" s="34" t="s">
        <v>26</v>
      </c>
      <c r="J358" s="22"/>
      <c r="K358" s="22">
        <v>9</v>
      </c>
    </row>
    <row r="359" s="1" customFormat="1" ht="26" customHeight="1" spans="1:11">
      <c r="A359" s="22" t="s">
        <v>979</v>
      </c>
      <c r="B359" s="22" t="s">
        <v>980</v>
      </c>
      <c r="C359" s="67" t="s">
        <v>981</v>
      </c>
      <c r="D359" s="35" t="s">
        <v>772</v>
      </c>
      <c r="E359" s="34" t="s">
        <v>24</v>
      </c>
      <c r="F359" s="56">
        <v>15</v>
      </c>
      <c r="G359" s="75">
        <v>12.5</v>
      </c>
      <c r="H359" s="22" t="s">
        <v>67</v>
      </c>
      <c r="I359" s="34" t="s">
        <v>26</v>
      </c>
      <c r="J359" s="22"/>
      <c r="K359" s="22">
        <v>9</v>
      </c>
    </row>
    <row r="360" s="1" customFormat="1" ht="25" customHeight="1" spans="1:11">
      <c r="A360" s="22" t="s">
        <v>982</v>
      </c>
      <c r="B360" s="22" t="s">
        <v>983</v>
      </c>
      <c r="C360" s="67" t="s">
        <v>984</v>
      </c>
      <c r="D360" s="35" t="s">
        <v>772</v>
      </c>
      <c r="E360" s="34" t="s">
        <v>24</v>
      </c>
      <c r="F360" s="56">
        <v>13</v>
      </c>
      <c r="G360" s="36">
        <v>10</v>
      </c>
      <c r="H360" s="22" t="s">
        <v>67</v>
      </c>
      <c r="I360" s="34" t="s">
        <v>26</v>
      </c>
      <c r="J360" s="22"/>
      <c r="K360" s="22">
        <v>21</v>
      </c>
    </row>
    <row r="361" s="1" customFormat="1" ht="25" customHeight="1" spans="1:11">
      <c r="A361" s="22" t="s">
        <v>985</v>
      </c>
      <c r="B361" s="22" t="s">
        <v>986</v>
      </c>
      <c r="C361" s="67" t="s">
        <v>987</v>
      </c>
      <c r="D361" s="35" t="s">
        <v>772</v>
      </c>
      <c r="E361" s="34" t="s">
        <v>24</v>
      </c>
      <c r="F361" s="56">
        <v>13</v>
      </c>
      <c r="G361" s="36">
        <v>10</v>
      </c>
      <c r="H361" s="22" t="s">
        <v>67</v>
      </c>
      <c r="I361" s="34" t="s">
        <v>26</v>
      </c>
      <c r="J361" s="22"/>
      <c r="K361" s="22">
        <v>12</v>
      </c>
    </row>
    <row r="362" s="1" customFormat="1" ht="25" customHeight="1" spans="1:11">
      <c r="A362" s="22" t="s">
        <v>988</v>
      </c>
      <c r="B362" s="22" t="s">
        <v>284</v>
      </c>
      <c r="C362" s="67" t="s">
        <v>989</v>
      </c>
      <c r="D362" s="35" t="s">
        <v>772</v>
      </c>
      <c r="E362" s="34" t="s">
        <v>24</v>
      </c>
      <c r="F362" s="56">
        <v>25</v>
      </c>
      <c r="G362" s="36">
        <v>20</v>
      </c>
      <c r="H362" s="22" t="s">
        <v>67</v>
      </c>
      <c r="I362" s="34" t="s">
        <v>26</v>
      </c>
      <c r="J362" s="22"/>
      <c r="K362" s="22">
        <v>14</v>
      </c>
    </row>
    <row r="363" s="1" customFormat="1" ht="46" customHeight="1" spans="1:11">
      <c r="A363" s="22" t="s">
        <v>990</v>
      </c>
      <c r="B363" s="22" t="s">
        <v>991</v>
      </c>
      <c r="C363" s="84" t="s">
        <v>992</v>
      </c>
      <c r="D363" s="35" t="s">
        <v>772</v>
      </c>
      <c r="E363" s="34" t="s">
        <v>24</v>
      </c>
      <c r="F363" s="56">
        <v>24</v>
      </c>
      <c r="G363" s="36">
        <v>20</v>
      </c>
      <c r="H363" s="22" t="s">
        <v>67</v>
      </c>
      <c r="I363" s="34" t="s">
        <v>26</v>
      </c>
      <c r="J363" s="22"/>
      <c r="K363" s="22">
        <v>11</v>
      </c>
    </row>
    <row r="364" s="1" customFormat="1" ht="25" customHeight="1" spans="1:11">
      <c r="A364" s="22" t="s">
        <v>993</v>
      </c>
      <c r="B364" s="22" t="s">
        <v>994</v>
      </c>
      <c r="C364" s="84" t="s">
        <v>995</v>
      </c>
      <c r="D364" s="35" t="s">
        <v>772</v>
      </c>
      <c r="E364" s="34" t="s">
        <v>24</v>
      </c>
      <c r="F364" s="56">
        <v>30</v>
      </c>
      <c r="G364" s="36">
        <v>10</v>
      </c>
      <c r="H364" s="22" t="s">
        <v>67</v>
      </c>
      <c r="I364" s="34" t="s">
        <v>26</v>
      </c>
      <c r="J364" s="22"/>
      <c r="K364" s="22">
        <v>30</v>
      </c>
    </row>
    <row r="365" s="1" customFormat="1" ht="28" customHeight="1" spans="1:11">
      <c r="A365" s="67" t="s">
        <v>996</v>
      </c>
      <c r="B365" s="67" t="s">
        <v>997</v>
      </c>
      <c r="C365" s="67" t="s">
        <v>998</v>
      </c>
      <c r="D365" s="35" t="s">
        <v>772</v>
      </c>
      <c r="E365" s="34" t="s">
        <v>24</v>
      </c>
      <c r="F365" s="56">
        <v>29.3</v>
      </c>
      <c r="G365" s="75">
        <v>29.3</v>
      </c>
      <c r="H365" s="22" t="s">
        <v>67</v>
      </c>
      <c r="I365" s="34" t="s">
        <v>26</v>
      </c>
      <c r="J365" s="22"/>
      <c r="K365" s="22">
        <v>12</v>
      </c>
    </row>
    <row r="366" s="1" customFormat="1" ht="29" customHeight="1" spans="1:11">
      <c r="A366" s="67" t="s">
        <v>999</v>
      </c>
      <c r="B366" s="67" t="s">
        <v>1000</v>
      </c>
      <c r="C366" s="67" t="s">
        <v>1001</v>
      </c>
      <c r="D366" s="35" t="s">
        <v>772</v>
      </c>
      <c r="E366" s="34" t="s">
        <v>24</v>
      </c>
      <c r="F366" s="56">
        <v>25</v>
      </c>
      <c r="G366" s="36">
        <v>22</v>
      </c>
      <c r="H366" s="22" t="s">
        <v>67</v>
      </c>
      <c r="I366" s="34" t="s">
        <v>26</v>
      </c>
      <c r="J366" s="22">
        <v>1</v>
      </c>
      <c r="K366" s="22">
        <v>8</v>
      </c>
    </row>
    <row r="367" s="1" customFormat="1" ht="25" customHeight="1" spans="1:11">
      <c r="A367" s="67" t="s">
        <v>1002</v>
      </c>
      <c r="B367" s="67" t="s">
        <v>390</v>
      </c>
      <c r="C367" s="67" t="s">
        <v>1003</v>
      </c>
      <c r="D367" s="35" t="s">
        <v>772</v>
      </c>
      <c r="E367" s="34" t="s">
        <v>24</v>
      </c>
      <c r="F367" s="56">
        <v>24</v>
      </c>
      <c r="G367" s="36">
        <v>16</v>
      </c>
      <c r="H367" s="22" t="s">
        <v>67</v>
      </c>
      <c r="I367" s="34" t="s">
        <v>26</v>
      </c>
      <c r="J367" s="22"/>
      <c r="K367" s="22">
        <v>6</v>
      </c>
    </row>
    <row r="368" s="1" customFormat="1" ht="25" customHeight="1" spans="1:11">
      <c r="A368" s="67" t="s">
        <v>1004</v>
      </c>
      <c r="B368" s="67" t="s">
        <v>1005</v>
      </c>
      <c r="C368" s="67" t="s">
        <v>1006</v>
      </c>
      <c r="D368" s="35" t="s">
        <v>772</v>
      </c>
      <c r="E368" s="34" t="s">
        <v>24</v>
      </c>
      <c r="F368" s="56">
        <v>15</v>
      </c>
      <c r="G368" s="36">
        <v>12</v>
      </c>
      <c r="H368" s="22" t="s">
        <v>25</v>
      </c>
      <c r="I368" s="34" t="s">
        <v>26</v>
      </c>
      <c r="J368" s="22"/>
      <c r="K368" s="22">
        <v>12</v>
      </c>
    </row>
    <row r="369" s="1" customFormat="1" ht="38" customHeight="1" spans="1:11">
      <c r="A369" s="67" t="s">
        <v>1007</v>
      </c>
      <c r="B369" s="67" t="s">
        <v>845</v>
      </c>
      <c r="C369" s="67" t="s">
        <v>1008</v>
      </c>
      <c r="D369" s="35" t="s">
        <v>772</v>
      </c>
      <c r="E369" s="34" t="s">
        <v>24</v>
      </c>
      <c r="F369" s="56">
        <v>13</v>
      </c>
      <c r="G369" s="36">
        <v>11</v>
      </c>
      <c r="H369" s="22" t="s">
        <v>458</v>
      </c>
      <c r="I369" s="34" t="s">
        <v>26</v>
      </c>
      <c r="J369" s="22"/>
      <c r="K369" s="22">
        <v>12</v>
      </c>
    </row>
    <row r="370" s="1" customFormat="1" ht="31" customHeight="1" spans="1:11">
      <c r="A370" s="67" t="s">
        <v>1009</v>
      </c>
      <c r="B370" s="67" t="s">
        <v>1010</v>
      </c>
      <c r="C370" s="67" t="s">
        <v>1011</v>
      </c>
      <c r="D370" s="35" t="s">
        <v>772</v>
      </c>
      <c r="E370" s="34" t="s">
        <v>24</v>
      </c>
      <c r="F370" s="56">
        <v>12</v>
      </c>
      <c r="G370" s="36">
        <v>10</v>
      </c>
      <c r="H370" s="22" t="s">
        <v>67</v>
      </c>
      <c r="I370" s="34" t="s">
        <v>26</v>
      </c>
      <c r="J370" s="22">
        <v>1</v>
      </c>
      <c r="K370" s="22">
        <v>23</v>
      </c>
    </row>
    <row r="371" s="1" customFormat="1" ht="31" customHeight="1" spans="1:11">
      <c r="A371" s="67" t="s">
        <v>1012</v>
      </c>
      <c r="B371" s="67" t="s">
        <v>1013</v>
      </c>
      <c r="C371" s="67" t="s">
        <v>1014</v>
      </c>
      <c r="D371" s="35" t="s">
        <v>772</v>
      </c>
      <c r="E371" s="34" t="s">
        <v>24</v>
      </c>
      <c r="F371" s="56">
        <v>35</v>
      </c>
      <c r="G371" s="36">
        <v>30</v>
      </c>
      <c r="H371" s="22" t="s">
        <v>67</v>
      </c>
      <c r="I371" s="34" t="s">
        <v>26</v>
      </c>
      <c r="J371" s="22">
        <v>1</v>
      </c>
      <c r="K371" s="22">
        <v>11</v>
      </c>
    </row>
    <row r="372" s="1" customFormat="1" ht="31" customHeight="1" spans="1:11">
      <c r="A372" s="67" t="s">
        <v>1015</v>
      </c>
      <c r="B372" s="67" t="s">
        <v>305</v>
      </c>
      <c r="C372" s="67" t="s">
        <v>1016</v>
      </c>
      <c r="D372" s="35" t="s">
        <v>772</v>
      </c>
      <c r="E372" s="34" t="s">
        <v>24</v>
      </c>
      <c r="F372" s="56">
        <v>13</v>
      </c>
      <c r="G372" s="36">
        <v>10</v>
      </c>
      <c r="H372" s="22" t="s">
        <v>67</v>
      </c>
      <c r="I372" s="34" t="s">
        <v>26</v>
      </c>
      <c r="J372" s="22">
        <v>1</v>
      </c>
      <c r="K372" s="22">
        <v>20</v>
      </c>
    </row>
    <row r="373" s="1" customFormat="1" ht="34" customHeight="1" spans="1:11">
      <c r="A373" s="67" t="s">
        <v>1017</v>
      </c>
      <c r="B373" s="67" t="s">
        <v>983</v>
      </c>
      <c r="C373" s="67" t="s">
        <v>1018</v>
      </c>
      <c r="D373" s="35" t="s">
        <v>772</v>
      </c>
      <c r="E373" s="34" t="s">
        <v>24</v>
      </c>
      <c r="F373" s="56">
        <v>23</v>
      </c>
      <c r="G373" s="36">
        <v>20</v>
      </c>
      <c r="H373" s="22" t="s">
        <v>458</v>
      </c>
      <c r="I373" s="34" t="s">
        <v>26</v>
      </c>
      <c r="J373" s="22"/>
      <c r="K373" s="22">
        <v>15</v>
      </c>
    </row>
    <row r="374" s="1" customFormat="1" ht="31" customHeight="1" spans="1:11">
      <c r="A374" s="67" t="s">
        <v>1019</v>
      </c>
      <c r="B374" s="67" t="s">
        <v>1020</v>
      </c>
      <c r="C374" s="67" t="s">
        <v>1021</v>
      </c>
      <c r="D374" s="35" t="s">
        <v>772</v>
      </c>
      <c r="E374" s="34" t="s">
        <v>24</v>
      </c>
      <c r="F374" s="56">
        <v>12</v>
      </c>
      <c r="G374" s="36">
        <v>10</v>
      </c>
      <c r="H374" s="22" t="s">
        <v>67</v>
      </c>
      <c r="I374" s="34" t="s">
        <v>26</v>
      </c>
      <c r="J374" s="22">
        <v>1</v>
      </c>
      <c r="K374" s="22">
        <v>13</v>
      </c>
    </row>
    <row r="375" s="1" customFormat="1" ht="31" customHeight="1" spans="1:11">
      <c r="A375" s="67" t="s">
        <v>1022</v>
      </c>
      <c r="B375" s="67" t="s">
        <v>252</v>
      </c>
      <c r="C375" s="67" t="s">
        <v>1023</v>
      </c>
      <c r="D375" s="35" t="s">
        <v>772</v>
      </c>
      <c r="E375" s="34" t="s">
        <v>24</v>
      </c>
      <c r="F375" s="56">
        <v>37</v>
      </c>
      <c r="G375" s="36">
        <v>35</v>
      </c>
      <c r="H375" s="22" t="s">
        <v>67</v>
      </c>
      <c r="I375" s="34" t="s">
        <v>26</v>
      </c>
      <c r="J375" s="22">
        <v>1</v>
      </c>
      <c r="K375" s="22">
        <v>19</v>
      </c>
    </row>
    <row r="376" s="1" customFormat="1" ht="31" customHeight="1" spans="1:11">
      <c r="A376" s="67" t="s">
        <v>1024</v>
      </c>
      <c r="B376" s="67" t="s">
        <v>917</v>
      </c>
      <c r="C376" s="67" t="s">
        <v>1025</v>
      </c>
      <c r="D376" s="35" t="s">
        <v>772</v>
      </c>
      <c r="E376" s="34" t="s">
        <v>24</v>
      </c>
      <c r="F376" s="56">
        <v>25</v>
      </c>
      <c r="G376" s="36">
        <v>20</v>
      </c>
      <c r="H376" s="22" t="s">
        <v>67</v>
      </c>
      <c r="I376" s="34" t="s">
        <v>26</v>
      </c>
      <c r="J376" s="22">
        <v>1</v>
      </c>
      <c r="K376" s="22">
        <v>22</v>
      </c>
    </row>
    <row r="377" s="1" customFormat="1" ht="38" customHeight="1" spans="1:11">
      <c r="A377" s="67" t="s">
        <v>1026</v>
      </c>
      <c r="B377" s="67" t="s">
        <v>1027</v>
      </c>
      <c r="C377" s="67" t="s">
        <v>1028</v>
      </c>
      <c r="D377" s="35" t="s">
        <v>772</v>
      </c>
      <c r="E377" s="34" t="s">
        <v>24</v>
      </c>
      <c r="F377" s="56">
        <v>40</v>
      </c>
      <c r="G377" s="36">
        <v>35</v>
      </c>
      <c r="H377" s="22" t="s">
        <v>67</v>
      </c>
      <c r="I377" s="34" t="s">
        <v>26</v>
      </c>
      <c r="J377" s="22"/>
      <c r="K377" s="22">
        <v>25</v>
      </c>
    </row>
    <row r="378" s="1" customFormat="1" ht="38" customHeight="1" spans="1:11">
      <c r="A378" s="67" t="s">
        <v>1029</v>
      </c>
      <c r="B378" s="67" t="s">
        <v>478</v>
      </c>
      <c r="C378" s="67" t="s">
        <v>1030</v>
      </c>
      <c r="D378" s="35" t="s">
        <v>772</v>
      </c>
      <c r="E378" s="34" t="s">
        <v>24</v>
      </c>
      <c r="F378" s="56">
        <v>20</v>
      </c>
      <c r="G378" s="36">
        <v>15</v>
      </c>
      <c r="H378" s="22" t="s">
        <v>67</v>
      </c>
      <c r="I378" s="34" t="s">
        <v>26</v>
      </c>
      <c r="J378" s="22"/>
      <c r="K378" s="22">
        <v>25</v>
      </c>
    </row>
    <row r="379" s="1" customFormat="1" ht="33" customHeight="1" spans="1:11">
      <c r="A379" s="67" t="s">
        <v>1029</v>
      </c>
      <c r="B379" s="67" t="s">
        <v>481</v>
      </c>
      <c r="C379" s="67" t="s">
        <v>1031</v>
      </c>
      <c r="D379" s="35" t="s">
        <v>772</v>
      </c>
      <c r="E379" s="34" t="s">
        <v>24</v>
      </c>
      <c r="F379" s="56">
        <v>16</v>
      </c>
      <c r="G379" s="36">
        <v>12</v>
      </c>
      <c r="H379" s="22" t="s">
        <v>67</v>
      </c>
      <c r="I379" s="34" t="s">
        <v>26</v>
      </c>
      <c r="J379" s="22"/>
      <c r="K379" s="22">
        <v>41</v>
      </c>
    </row>
    <row r="380" s="1" customFormat="1" ht="35" customHeight="1" spans="1:11">
      <c r="A380" s="67" t="s">
        <v>1032</v>
      </c>
      <c r="B380" s="67" t="s">
        <v>460</v>
      </c>
      <c r="C380" s="67" t="s">
        <v>1033</v>
      </c>
      <c r="D380" s="35" t="s">
        <v>772</v>
      </c>
      <c r="E380" s="34" t="s">
        <v>24</v>
      </c>
      <c r="F380" s="56">
        <v>22</v>
      </c>
      <c r="G380" s="36">
        <v>20</v>
      </c>
      <c r="H380" s="22" t="s">
        <v>67</v>
      </c>
      <c r="I380" s="34" t="s">
        <v>26</v>
      </c>
      <c r="J380" s="22"/>
      <c r="K380" s="22">
        <v>7</v>
      </c>
    </row>
    <row r="381" s="1" customFormat="1" ht="25" customHeight="1" spans="1:11">
      <c r="A381" s="67" t="s">
        <v>1034</v>
      </c>
      <c r="B381" s="67" t="s">
        <v>540</v>
      </c>
      <c r="C381" s="67" t="s">
        <v>1035</v>
      </c>
      <c r="D381" s="35" t="s">
        <v>772</v>
      </c>
      <c r="E381" s="34" t="s">
        <v>24</v>
      </c>
      <c r="F381" s="56">
        <v>23</v>
      </c>
      <c r="G381" s="36">
        <v>20</v>
      </c>
      <c r="H381" s="22" t="s">
        <v>67</v>
      </c>
      <c r="I381" s="34" t="s">
        <v>26</v>
      </c>
      <c r="J381" s="22">
        <v>1</v>
      </c>
      <c r="K381" s="22">
        <v>23</v>
      </c>
    </row>
    <row r="382" s="1" customFormat="1" ht="25" customHeight="1" spans="1:11">
      <c r="A382" s="67" t="s">
        <v>1036</v>
      </c>
      <c r="B382" s="67" t="s">
        <v>534</v>
      </c>
      <c r="C382" s="67" t="s">
        <v>1037</v>
      </c>
      <c r="D382" s="35" t="s">
        <v>772</v>
      </c>
      <c r="E382" s="34" t="s">
        <v>24</v>
      </c>
      <c r="F382" s="56">
        <v>22</v>
      </c>
      <c r="G382" s="36">
        <v>20</v>
      </c>
      <c r="H382" s="22" t="s">
        <v>67</v>
      </c>
      <c r="I382" s="34" t="s">
        <v>26</v>
      </c>
      <c r="J382" s="22">
        <v>1</v>
      </c>
      <c r="K382" s="22">
        <v>25</v>
      </c>
    </row>
    <row r="383" s="1" customFormat="1" ht="25" customHeight="1" spans="1:11">
      <c r="A383" s="67" t="s">
        <v>1038</v>
      </c>
      <c r="B383" s="67" t="s">
        <v>1039</v>
      </c>
      <c r="C383" s="67" t="s">
        <v>1040</v>
      </c>
      <c r="D383" s="35" t="s">
        <v>772</v>
      </c>
      <c r="E383" s="34" t="s">
        <v>24</v>
      </c>
      <c r="F383" s="56">
        <v>12</v>
      </c>
      <c r="G383" s="36">
        <v>10</v>
      </c>
      <c r="H383" s="22" t="s">
        <v>67</v>
      </c>
      <c r="I383" s="34" t="s">
        <v>26</v>
      </c>
      <c r="J383" s="22"/>
      <c r="K383" s="22">
        <v>11</v>
      </c>
    </row>
    <row r="384" s="1" customFormat="1" ht="25" customHeight="1" spans="1:11">
      <c r="A384" s="67" t="s">
        <v>1041</v>
      </c>
      <c r="B384" s="67" t="s">
        <v>1042</v>
      </c>
      <c r="C384" s="67" t="s">
        <v>1043</v>
      </c>
      <c r="D384" s="35" t="s">
        <v>772</v>
      </c>
      <c r="E384" s="34" t="s">
        <v>24</v>
      </c>
      <c r="F384" s="56">
        <v>25</v>
      </c>
      <c r="G384" s="36">
        <v>20</v>
      </c>
      <c r="H384" s="22" t="s">
        <v>67</v>
      </c>
      <c r="I384" s="34" t="s">
        <v>26</v>
      </c>
      <c r="J384" s="22"/>
      <c r="K384" s="22">
        <v>20</v>
      </c>
    </row>
    <row r="385" s="1" customFormat="1" ht="25" customHeight="1" spans="1:11">
      <c r="A385" s="67" t="s">
        <v>1044</v>
      </c>
      <c r="B385" s="67" t="s">
        <v>585</v>
      </c>
      <c r="C385" s="67" t="s">
        <v>1045</v>
      </c>
      <c r="D385" s="35" t="s">
        <v>772</v>
      </c>
      <c r="E385" s="34" t="s">
        <v>24</v>
      </c>
      <c r="F385" s="85">
        <v>57.5</v>
      </c>
      <c r="G385" s="36">
        <v>5</v>
      </c>
      <c r="H385" s="22" t="s">
        <v>67</v>
      </c>
      <c r="I385" s="34" t="s">
        <v>26</v>
      </c>
      <c r="J385" s="22">
        <v>1</v>
      </c>
      <c r="K385" s="22">
        <v>300</v>
      </c>
    </row>
    <row r="386" s="1" customFormat="1" ht="25" customHeight="1" spans="1:11">
      <c r="A386" s="22" t="s">
        <v>1046</v>
      </c>
      <c r="B386" s="22" t="s">
        <v>551</v>
      </c>
      <c r="C386" s="22" t="s">
        <v>1047</v>
      </c>
      <c r="D386" s="35" t="s">
        <v>772</v>
      </c>
      <c r="E386" s="34" t="s">
        <v>24</v>
      </c>
      <c r="F386" s="26">
        <v>36.38</v>
      </c>
      <c r="G386" s="54">
        <v>36.38</v>
      </c>
      <c r="H386" s="22" t="s">
        <v>553</v>
      </c>
      <c r="I386" s="22" t="s">
        <v>554</v>
      </c>
      <c r="J386" s="22"/>
      <c r="K386" s="22">
        <v>30</v>
      </c>
    </row>
    <row r="387" s="1" customFormat="1" ht="25" customHeight="1" spans="1:11">
      <c r="A387" s="24" t="s">
        <v>1048</v>
      </c>
      <c r="B387" s="51" t="s">
        <v>707</v>
      </c>
      <c r="C387" s="34" t="s">
        <v>1049</v>
      </c>
      <c r="D387" s="24" t="s">
        <v>924</v>
      </c>
      <c r="E387" s="34" t="s">
        <v>24</v>
      </c>
      <c r="F387" s="54">
        <v>3.89</v>
      </c>
      <c r="G387" s="26">
        <v>3.89</v>
      </c>
      <c r="H387" s="22" t="s">
        <v>458</v>
      </c>
      <c r="I387" s="51" t="s">
        <v>925</v>
      </c>
      <c r="J387" s="24">
        <v>1</v>
      </c>
      <c r="K387" s="22">
        <v>10</v>
      </c>
    </row>
    <row r="388" s="1" customFormat="1" ht="25" customHeight="1" spans="1:11">
      <c r="A388" s="22" t="s">
        <v>1050</v>
      </c>
      <c r="B388" s="51" t="s">
        <v>680</v>
      </c>
      <c r="C388" s="34" t="s">
        <v>1051</v>
      </c>
      <c r="D388" s="24" t="s">
        <v>924</v>
      </c>
      <c r="E388" s="34" t="s">
        <v>24</v>
      </c>
      <c r="F388" s="56">
        <v>20</v>
      </c>
      <c r="G388" s="36">
        <v>20</v>
      </c>
      <c r="H388" s="22" t="s">
        <v>458</v>
      </c>
      <c r="I388" s="51" t="s">
        <v>925</v>
      </c>
      <c r="J388" s="24">
        <v>2</v>
      </c>
      <c r="K388" s="22">
        <v>25</v>
      </c>
    </row>
    <row r="389" s="1" customFormat="1" ht="38" customHeight="1" spans="1:11">
      <c r="A389" s="22" t="s">
        <v>1052</v>
      </c>
      <c r="B389" s="51" t="s">
        <v>1053</v>
      </c>
      <c r="C389" s="34" t="s">
        <v>1054</v>
      </c>
      <c r="D389" s="24" t="s">
        <v>924</v>
      </c>
      <c r="E389" s="34" t="s">
        <v>24</v>
      </c>
      <c r="F389" s="56">
        <v>18</v>
      </c>
      <c r="G389" s="36">
        <v>18</v>
      </c>
      <c r="H389" s="22" t="s">
        <v>1055</v>
      </c>
      <c r="I389" s="51" t="s">
        <v>925</v>
      </c>
      <c r="J389" s="24"/>
      <c r="K389" s="22">
        <v>8</v>
      </c>
    </row>
    <row r="390" s="1" customFormat="1" ht="17" customHeight="1" spans="1:11">
      <c r="A390" s="31" t="s">
        <v>1056</v>
      </c>
      <c r="B390" s="28"/>
      <c r="C390" s="28"/>
      <c r="D390" s="29"/>
      <c r="E390" s="28"/>
      <c r="F390" s="78">
        <v>343.45</v>
      </c>
      <c r="G390" s="83">
        <v>332.45</v>
      </c>
      <c r="H390" s="28"/>
      <c r="I390" s="28"/>
      <c r="J390" s="28"/>
      <c r="K390" s="28"/>
    </row>
    <row r="391" s="1" customFormat="1" ht="25" customHeight="1" spans="1:11">
      <c r="A391" s="22" t="s">
        <v>1057</v>
      </c>
      <c r="B391" s="22" t="s">
        <v>293</v>
      </c>
      <c r="C391" s="67" t="s">
        <v>1058</v>
      </c>
      <c r="D391" s="35" t="s">
        <v>772</v>
      </c>
      <c r="E391" s="34" t="s">
        <v>24</v>
      </c>
      <c r="F391" s="79">
        <v>30</v>
      </c>
      <c r="G391" s="36">
        <v>25</v>
      </c>
      <c r="H391" s="22" t="s">
        <v>67</v>
      </c>
      <c r="I391" s="34" t="s">
        <v>26</v>
      </c>
      <c r="J391" s="22"/>
      <c r="K391" s="22">
        <v>2</v>
      </c>
    </row>
    <row r="392" s="1" customFormat="1" ht="21" spans="1:11">
      <c r="A392" s="22" t="s">
        <v>1059</v>
      </c>
      <c r="B392" s="22" t="s">
        <v>762</v>
      </c>
      <c r="C392" s="22" t="s">
        <v>1060</v>
      </c>
      <c r="D392" s="24" t="s">
        <v>1061</v>
      </c>
      <c r="E392" s="34" t="s">
        <v>24</v>
      </c>
      <c r="F392" s="56">
        <f>G392</f>
        <v>167.4</v>
      </c>
      <c r="G392" s="75">
        <f>0.52*320+1</f>
        <v>167.4</v>
      </c>
      <c r="H392" s="22" t="s">
        <v>553</v>
      </c>
      <c r="I392" s="22" t="s">
        <v>554</v>
      </c>
      <c r="J392" s="22"/>
      <c r="K392" s="22">
        <v>10</v>
      </c>
    </row>
    <row r="393" s="1" customFormat="1" ht="27" customHeight="1" spans="1:11">
      <c r="A393" s="22" t="s">
        <v>1062</v>
      </c>
      <c r="B393" s="22" t="s">
        <v>405</v>
      </c>
      <c r="C393" s="22" t="s">
        <v>1063</v>
      </c>
      <c r="D393" s="35" t="s">
        <v>772</v>
      </c>
      <c r="E393" s="34" t="s">
        <v>24</v>
      </c>
      <c r="F393" s="79">
        <v>70</v>
      </c>
      <c r="G393" s="36">
        <v>64</v>
      </c>
      <c r="H393" s="22" t="s">
        <v>67</v>
      </c>
      <c r="I393" s="34" t="s">
        <v>26</v>
      </c>
      <c r="J393" s="22">
        <v>1</v>
      </c>
      <c r="K393" s="22">
        <v>20</v>
      </c>
    </row>
    <row r="394" s="1" customFormat="1" ht="27" customHeight="1" spans="1:11">
      <c r="A394" s="22" t="s">
        <v>1064</v>
      </c>
      <c r="B394" s="22" t="s">
        <v>551</v>
      </c>
      <c r="C394" s="22" t="s">
        <v>1065</v>
      </c>
      <c r="D394" s="35" t="s">
        <v>772</v>
      </c>
      <c r="E394" s="34" t="s">
        <v>24</v>
      </c>
      <c r="F394" s="56">
        <v>35.14</v>
      </c>
      <c r="G394" s="54">
        <v>35.14</v>
      </c>
      <c r="H394" s="22" t="s">
        <v>553</v>
      </c>
      <c r="I394" s="22" t="s">
        <v>554</v>
      </c>
      <c r="J394" s="22"/>
      <c r="K394" s="22">
        <v>35</v>
      </c>
    </row>
    <row r="395" s="1" customFormat="1" ht="27" customHeight="1" spans="1:11">
      <c r="A395" s="22" t="s">
        <v>1066</v>
      </c>
      <c r="B395" s="22" t="s">
        <v>785</v>
      </c>
      <c r="C395" s="22" t="s">
        <v>1067</v>
      </c>
      <c r="D395" s="35" t="s">
        <v>772</v>
      </c>
      <c r="E395" s="34" t="s">
        <v>24</v>
      </c>
      <c r="F395" s="79">
        <v>40.91</v>
      </c>
      <c r="G395" s="54">
        <v>40.91</v>
      </c>
      <c r="H395" s="22" t="s">
        <v>553</v>
      </c>
      <c r="I395" s="22" t="s">
        <v>554</v>
      </c>
      <c r="J395" s="22"/>
      <c r="K395" s="22">
        <v>45</v>
      </c>
    </row>
    <row r="396" s="1" customFormat="1" ht="19" customHeight="1" spans="1:11">
      <c r="A396" s="31" t="s">
        <v>1068</v>
      </c>
      <c r="B396" s="28"/>
      <c r="C396" s="28"/>
      <c r="D396" s="29"/>
      <c r="E396" s="28"/>
      <c r="F396" s="82">
        <v>226</v>
      </c>
      <c r="G396" s="82">
        <v>208</v>
      </c>
      <c r="H396" s="28"/>
      <c r="I396" s="28"/>
      <c r="J396" s="28"/>
      <c r="K396" s="28"/>
    </row>
    <row r="397" s="1" customFormat="1" ht="24" customHeight="1" spans="1:11">
      <c r="A397" s="22" t="s">
        <v>1069</v>
      </c>
      <c r="B397" s="22" t="s">
        <v>853</v>
      </c>
      <c r="C397" s="22" t="s">
        <v>1070</v>
      </c>
      <c r="D397" s="35" t="s">
        <v>772</v>
      </c>
      <c r="E397" s="34" t="s">
        <v>24</v>
      </c>
      <c r="F397" s="56">
        <v>40</v>
      </c>
      <c r="G397" s="36">
        <v>38</v>
      </c>
      <c r="H397" s="22" t="s">
        <v>67</v>
      </c>
      <c r="I397" s="34" t="s">
        <v>26</v>
      </c>
      <c r="J397" s="22">
        <v>1</v>
      </c>
      <c r="K397" s="22">
        <v>31</v>
      </c>
    </row>
    <row r="398" s="1" customFormat="1" ht="21" spans="1:11">
      <c r="A398" s="67" t="s">
        <v>1071</v>
      </c>
      <c r="B398" s="67" t="s">
        <v>1072</v>
      </c>
      <c r="C398" s="67" t="s">
        <v>1073</v>
      </c>
      <c r="D398" s="35" t="s">
        <v>772</v>
      </c>
      <c r="E398" s="34" t="s">
        <v>24</v>
      </c>
      <c r="F398" s="79">
        <v>46</v>
      </c>
      <c r="G398" s="36">
        <v>40</v>
      </c>
      <c r="H398" s="22" t="s">
        <v>67</v>
      </c>
      <c r="I398" s="34" t="s">
        <v>26</v>
      </c>
      <c r="J398" s="22">
        <v>1</v>
      </c>
      <c r="K398" s="22">
        <v>40</v>
      </c>
    </row>
    <row r="399" s="1" customFormat="1" ht="27" customHeight="1" spans="1:11">
      <c r="A399" s="67" t="s">
        <v>1074</v>
      </c>
      <c r="B399" s="67" t="s">
        <v>1075</v>
      </c>
      <c r="C399" s="67" t="s">
        <v>1076</v>
      </c>
      <c r="D399" s="35" t="s">
        <v>772</v>
      </c>
      <c r="E399" s="34" t="s">
        <v>24</v>
      </c>
      <c r="F399" s="56">
        <v>44</v>
      </c>
      <c r="G399" s="36">
        <v>40</v>
      </c>
      <c r="H399" s="22" t="s">
        <v>67</v>
      </c>
      <c r="I399" s="34" t="s">
        <v>26</v>
      </c>
      <c r="J399" s="22">
        <v>1</v>
      </c>
      <c r="K399" s="22">
        <v>42</v>
      </c>
    </row>
    <row r="400" s="1" customFormat="1" ht="27" customHeight="1" spans="1:11">
      <c r="A400" s="67" t="s">
        <v>1077</v>
      </c>
      <c r="B400" s="67" t="s">
        <v>757</v>
      </c>
      <c r="C400" s="67" t="s">
        <v>1078</v>
      </c>
      <c r="D400" s="76" t="s">
        <v>772</v>
      </c>
      <c r="E400" s="34" t="s">
        <v>24</v>
      </c>
      <c r="F400" s="79">
        <v>42</v>
      </c>
      <c r="G400" s="36">
        <v>40</v>
      </c>
      <c r="H400" s="67" t="s">
        <v>67</v>
      </c>
      <c r="I400" s="34" t="s">
        <v>26</v>
      </c>
      <c r="J400" s="67"/>
      <c r="K400" s="67">
        <v>10</v>
      </c>
    </row>
    <row r="401" s="1" customFormat="1" ht="30" customHeight="1" spans="1:11">
      <c r="A401" s="67" t="s">
        <v>1079</v>
      </c>
      <c r="B401" s="67" t="s">
        <v>305</v>
      </c>
      <c r="C401" s="67" t="s">
        <v>1080</v>
      </c>
      <c r="D401" s="35" t="s">
        <v>772</v>
      </c>
      <c r="E401" s="34" t="s">
        <v>24</v>
      </c>
      <c r="F401" s="56">
        <v>24</v>
      </c>
      <c r="G401" s="36">
        <v>20</v>
      </c>
      <c r="H401" s="22" t="s">
        <v>67</v>
      </c>
      <c r="I401" s="34" t="s">
        <v>26</v>
      </c>
      <c r="J401" s="22">
        <v>1</v>
      </c>
      <c r="K401" s="22">
        <v>29</v>
      </c>
    </row>
    <row r="402" s="1" customFormat="1" ht="27" customHeight="1" spans="1:11">
      <c r="A402" s="22" t="s">
        <v>1081</v>
      </c>
      <c r="B402" s="51" t="s">
        <v>687</v>
      </c>
      <c r="C402" s="22" t="s">
        <v>1082</v>
      </c>
      <c r="D402" s="24" t="s">
        <v>705</v>
      </c>
      <c r="E402" s="34" t="s">
        <v>24</v>
      </c>
      <c r="F402" s="79">
        <v>30</v>
      </c>
      <c r="G402" s="36">
        <v>30</v>
      </c>
      <c r="H402" s="22" t="s">
        <v>25</v>
      </c>
      <c r="I402" s="51" t="s">
        <v>925</v>
      </c>
      <c r="J402" s="24">
        <v>1</v>
      </c>
      <c r="K402" s="22">
        <v>43</v>
      </c>
    </row>
    <row r="403" s="1" customFormat="1" ht="19" customHeight="1" spans="1:11">
      <c r="A403" s="31" t="s">
        <v>1083</v>
      </c>
      <c r="B403" s="28"/>
      <c r="C403" s="28"/>
      <c r="D403" s="29"/>
      <c r="E403" s="28"/>
      <c r="F403" s="82"/>
      <c r="G403" s="81"/>
      <c r="H403" s="28"/>
      <c r="I403" s="28"/>
      <c r="J403" s="28"/>
      <c r="K403" s="28"/>
    </row>
    <row r="404" s="1" customFormat="1" ht="19" customHeight="1" spans="1:11">
      <c r="A404" s="31" t="s">
        <v>1084</v>
      </c>
      <c r="B404" s="28"/>
      <c r="C404" s="28"/>
      <c r="D404" s="29"/>
      <c r="E404" s="28"/>
      <c r="F404" s="83">
        <v>5895.74</v>
      </c>
      <c r="G404" s="43">
        <v>652.76</v>
      </c>
      <c r="H404" s="28"/>
      <c r="I404" s="28"/>
      <c r="J404" s="28"/>
      <c r="K404" s="28"/>
    </row>
    <row r="405" s="1" customFormat="1" ht="24" customHeight="1" spans="1:11">
      <c r="A405" s="34" t="s">
        <v>1085</v>
      </c>
      <c r="B405" s="34" t="s">
        <v>523</v>
      </c>
      <c r="C405" s="34" t="s">
        <v>1086</v>
      </c>
      <c r="D405" s="35" t="s">
        <v>772</v>
      </c>
      <c r="E405" s="34" t="s">
        <v>24</v>
      </c>
      <c r="F405" s="79">
        <v>32</v>
      </c>
      <c r="G405" s="36">
        <v>28</v>
      </c>
      <c r="H405" s="22" t="s">
        <v>67</v>
      </c>
      <c r="I405" s="34" t="s">
        <v>26</v>
      </c>
      <c r="J405" s="22"/>
      <c r="K405" s="22">
        <v>20</v>
      </c>
    </row>
    <row r="406" s="1" customFormat="1" ht="24" customHeight="1" spans="1:11">
      <c r="A406" s="34" t="s">
        <v>1087</v>
      </c>
      <c r="B406" s="34" t="s">
        <v>129</v>
      </c>
      <c r="C406" s="34" t="s">
        <v>1088</v>
      </c>
      <c r="D406" s="35" t="s">
        <v>772</v>
      </c>
      <c r="E406" s="34" t="s">
        <v>24</v>
      </c>
      <c r="F406" s="56">
        <v>90</v>
      </c>
      <c r="G406" s="36">
        <v>80</v>
      </c>
      <c r="H406" s="22" t="s">
        <v>25</v>
      </c>
      <c r="I406" s="34" t="s">
        <v>26</v>
      </c>
      <c r="J406" s="22"/>
      <c r="K406" s="22">
        <v>22</v>
      </c>
    </row>
    <row r="407" s="1" customFormat="1" ht="28" customHeight="1" spans="1:11">
      <c r="A407" s="67" t="s">
        <v>1089</v>
      </c>
      <c r="B407" s="67" t="s">
        <v>1090</v>
      </c>
      <c r="C407" s="67" t="s">
        <v>1091</v>
      </c>
      <c r="D407" s="35" t="s">
        <v>772</v>
      </c>
      <c r="E407" s="34" t="s">
        <v>24</v>
      </c>
      <c r="F407" s="79">
        <v>41</v>
      </c>
      <c r="G407" s="36">
        <v>39</v>
      </c>
      <c r="H407" s="22" t="s">
        <v>67</v>
      </c>
      <c r="I407" s="34" t="s">
        <v>26</v>
      </c>
      <c r="J407" s="22"/>
      <c r="K407" s="22">
        <v>130</v>
      </c>
    </row>
    <row r="408" s="1" customFormat="1" ht="28" customHeight="1" spans="1:11">
      <c r="A408" s="67" t="s">
        <v>1092</v>
      </c>
      <c r="B408" s="67" t="s">
        <v>1093</v>
      </c>
      <c r="C408" s="67" t="s">
        <v>1094</v>
      </c>
      <c r="D408" s="35" t="s">
        <v>772</v>
      </c>
      <c r="E408" s="34" t="s">
        <v>24</v>
      </c>
      <c r="F408" s="56">
        <v>25.49</v>
      </c>
      <c r="G408" s="36">
        <v>25</v>
      </c>
      <c r="H408" s="22" t="s">
        <v>67</v>
      </c>
      <c r="I408" s="34" t="s">
        <v>26</v>
      </c>
      <c r="J408" s="22"/>
      <c r="K408" s="22">
        <v>25</v>
      </c>
    </row>
    <row r="409" s="1" customFormat="1" ht="28" customHeight="1" spans="1:11">
      <c r="A409" s="67" t="s">
        <v>1095</v>
      </c>
      <c r="B409" s="67" t="s">
        <v>1096</v>
      </c>
      <c r="C409" s="67" t="s">
        <v>1097</v>
      </c>
      <c r="D409" s="35" t="s">
        <v>772</v>
      </c>
      <c r="E409" s="34" t="s">
        <v>24</v>
      </c>
      <c r="F409" s="79">
        <v>29</v>
      </c>
      <c r="G409" s="36">
        <v>22</v>
      </c>
      <c r="H409" s="22" t="s">
        <v>67</v>
      </c>
      <c r="I409" s="34" t="s">
        <v>26</v>
      </c>
      <c r="J409" s="22"/>
      <c r="K409" s="22">
        <v>22</v>
      </c>
    </row>
    <row r="410" s="1" customFormat="1" ht="28" customHeight="1" spans="1:11">
      <c r="A410" s="67" t="s">
        <v>1098</v>
      </c>
      <c r="B410" s="67" t="s">
        <v>1099</v>
      </c>
      <c r="C410" s="67" t="s">
        <v>1100</v>
      </c>
      <c r="D410" s="35" t="s">
        <v>772</v>
      </c>
      <c r="E410" s="34" t="s">
        <v>24</v>
      </c>
      <c r="F410" s="56">
        <v>5</v>
      </c>
      <c r="G410" s="36">
        <v>4</v>
      </c>
      <c r="H410" s="22" t="s">
        <v>67</v>
      </c>
      <c r="I410" s="34" t="s">
        <v>26</v>
      </c>
      <c r="J410" s="22"/>
      <c r="K410" s="22">
        <v>4</v>
      </c>
    </row>
    <row r="411" s="1" customFormat="1" ht="28" customHeight="1" spans="1:11">
      <c r="A411" s="67" t="s">
        <v>1101</v>
      </c>
      <c r="B411" s="67" t="s">
        <v>1102</v>
      </c>
      <c r="C411" s="67" t="s">
        <v>1103</v>
      </c>
      <c r="D411" s="35" t="s">
        <v>772</v>
      </c>
      <c r="E411" s="34" t="s">
        <v>24</v>
      </c>
      <c r="F411" s="79">
        <v>15</v>
      </c>
      <c r="G411" s="36">
        <v>12</v>
      </c>
      <c r="H411" s="22" t="s">
        <v>67</v>
      </c>
      <c r="I411" s="34" t="s">
        <v>26</v>
      </c>
      <c r="J411" s="22"/>
      <c r="K411" s="22">
        <v>21</v>
      </c>
    </row>
    <row r="412" s="1" customFormat="1" ht="28" customHeight="1" spans="1:11">
      <c r="A412" s="34" t="s">
        <v>1104</v>
      </c>
      <c r="B412" s="34" t="s">
        <v>1105</v>
      </c>
      <c r="C412" s="34" t="s">
        <v>1106</v>
      </c>
      <c r="D412" s="35" t="s">
        <v>772</v>
      </c>
      <c r="E412" s="34" t="s">
        <v>24</v>
      </c>
      <c r="F412" s="56">
        <v>46</v>
      </c>
      <c r="G412" s="36">
        <v>40</v>
      </c>
      <c r="H412" s="22" t="s">
        <v>67</v>
      </c>
      <c r="I412" s="34" t="s">
        <v>26</v>
      </c>
      <c r="J412" s="22"/>
      <c r="K412" s="22">
        <v>25</v>
      </c>
    </row>
    <row r="413" s="1" customFormat="1" ht="28" customHeight="1" spans="1:11">
      <c r="A413" s="67" t="s">
        <v>425</v>
      </c>
      <c r="B413" s="67" t="s">
        <v>425</v>
      </c>
      <c r="C413" s="67" t="s">
        <v>1107</v>
      </c>
      <c r="D413" s="35" t="s">
        <v>772</v>
      </c>
      <c r="E413" s="34" t="s">
        <v>24</v>
      </c>
      <c r="F413" s="79">
        <v>15</v>
      </c>
      <c r="G413" s="36">
        <v>10</v>
      </c>
      <c r="H413" s="22" t="s">
        <v>67</v>
      </c>
      <c r="I413" s="34" t="s">
        <v>26</v>
      </c>
      <c r="J413" s="22"/>
      <c r="K413" s="22">
        <v>10</v>
      </c>
    </row>
    <row r="414" s="1" customFormat="1" ht="28" customHeight="1" spans="1:11">
      <c r="A414" s="67" t="s">
        <v>1108</v>
      </c>
      <c r="B414" s="67" t="s">
        <v>1109</v>
      </c>
      <c r="C414" s="67" t="s">
        <v>1110</v>
      </c>
      <c r="D414" s="35" t="s">
        <v>772</v>
      </c>
      <c r="E414" s="34" t="s">
        <v>24</v>
      </c>
      <c r="F414" s="56">
        <v>0.6</v>
      </c>
      <c r="G414" s="75">
        <v>0.5</v>
      </c>
      <c r="H414" s="22" t="s">
        <v>67</v>
      </c>
      <c r="I414" s="34" t="s">
        <v>26</v>
      </c>
      <c r="J414" s="22"/>
      <c r="K414" s="22">
        <v>66</v>
      </c>
    </row>
    <row r="415" s="1" customFormat="1" ht="28" customHeight="1" spans="1:11">
      <c r="A415" s="67" t="s">
        <v>1111</v>
      </c>
      <c r="B415" s="67" t="s">
        <v>1112</v>
      </c>
      <c r="C415" s="67" t="s">
        <v>1113</v>
      </c>
      <c r="D415" s="35" t="s">
        <v>772</v>
      </c>
      <c r="E415" s="34" t="s">
        <v>24</v>
      </c>
      <c r="F415" s="79">
        <v>7</v>
      </c>
      <c r="G415" s="36">
        <v>6</v>
      </c>
      <c r="H415" s="22" t="s">
        <v>67</v>
      </c>
      <c r="I415" s="34" t="s">
        <v>26</v>
      </c>
      <c r="J415" s="22"/>
      <c r="K415" s="22">
        <v>10</v>
      </c>
    </row>
    <row r="416" s="1" customFormat="1" ht="28" customHeight="1" spans="1:11">
      <c r="A416" s="22" t="s">
        <v>1114</v>
      </c>
      <c r="B416" s="22" t="s">
        <v>258</v>
      </c>
      <c r="C416" s="86" t="s">
        <v>1115</v>
      </c>
      <c r="D416" s="35" t="s">
        <v>772</v>
      </c>
      <c r="E416" s="34" t="s">
        <v>24</v>
      </c>
      <c r="F416" s="56">
        <v>47.5</v>
      </c>
      <c r="G416" s="36">
        <v>40</v>
      </c>
      <c r="H416" s="22" t="s">
        <v>25</v>
      </c>
      <c r="I416" s="34" t="s">
        <v>26</v>
      </c>
      <c r="J416" s="22">
        <v>1</v>
      </c>
      <c r="K416" s="22">
        <v>292</v>
      </c>
    </row>
    <row r="417" s="1" customFormat="1" ht="28" customHeight="1" spans="1:11">
      <c r="A417" s="22" t="s">
        <v>1116</v>
      </c>
      <c r="B417" s="22" t="s">
        <v>1117</v>
      </c>
      <c r="C417" s="67" t="s">
        <v>1118</v>
      </c>
      <c r="D417" s="35" t="s">
        <v>772</v>
      </c>
      <c r="E417" s="34" t="s">
        <v>24</v>
      </c>
      <c r="F417" s="79">
        <v>3.6</v>
      </c>
      <c r="G417" s="36">
        <v>3</v>
      </c>
      <c r="H417" s="22" t="s">
        <v>67</v>
      </c>
      <c r="I417" s="34" t="s">
        <v>26</v>
      </c>
      <c r="J417" s="22"/>
      <c r="K417" s="22">
        <v>69</v>
      </c>
    </row>
    <row r="418" s="1" customFormat="1" ht="28" customHeight="1" spans="1:11">
      <c r="A418" s="34" t="s">
        <v>1119</v>
      </c>
      <c r="B418" s="34" t="s">
        <v>1120</v>
      </c>
      <c r="C418" s="67" t="s">
        <v>1121</v>
      </c>
      <c r="D418" s="35" t="s">
        <v>772</v>
      </c>
      <c r="E418" s="34" t="s">
        <v>24</v>
      </c>
      <c r="F418" s="56">
        <v>8</v>
      </c>
      <c r="G418" s="36">
        <v>7</v>
      </c>
      <c r="H418" s="22" t="s">
        <v>67</v>
      </c>
      <c r="I418" s="34" t="s">
        <v>26</v>
      </c>
      <c r="J418" s="22">
        <v>1</v>
      </c>
      <c r="K418" s="22">
        <v>5</v>
      </c>
    </row>
    <row r="419" s="1" customFormat="1" ht="28" customHeight="1" spans="1:11">
      <c r="A419" s="22" t="s">
        <v>1122</v>
      </c>
      <c r="B419" s="22" t="s">
        <v>293</v>
      </c>
      <c r="C419" s="67" t="s">
        <v>1123</v>
      </c>
      <c r="D419" s="35" t="s">
        <v>772</v>
      </c>
      <c r="E419" s="34" t="s">
        <v>24</v>
      </c>
      <c r="F419" s="79">
        <v>18</v>
      </c>
      <c r="G419" s="36">
        <v>15</v>
      </c>
      <c r="H419" s="22" t="s">
        <v>25</v>
      </c>
      <c r="I419" s="34" t="s">
        <v>26</v>
      </c>
      <c r="J419" s="22"/>
      <c r="K419" s="22">
        <v>5</v>
      </c>
    </row>
    <row r="420" s="1" customFormat="1" ht="28" customHeight="1" spans="1:11">
      <c r="A420" s="22" t="s">
        <v>1124</v>
      </c>
      <c r="B420" s="22" t="s">
        <v>1125</v>
      </c>
      <c r="C420" s="67" t="s">
        <v>1126</v>
      </c>
      <c r="D420" s="35" t="s">
        <v>772</v>
      </c>
      <c r="E420" s="34" t="s">
        <v>24</v>
      </c>
      <c r="F420" s="56">
        <v>17</v>
      </c>
      <c r="G420" s="74">
        <v>16.26</v>
      </c>
      <c r="H420" s="22" t="s">
        <v>67</v>
      </c>
      <c r="I420" s="34" t="s">
        <v>26</v>
      </c>
      <c r="J420" s="22"/>
      <c r="K420" s="22">
        <v>27</v>
      </c>
    </row>
    <row r="421" s="1" customFormat="1" ht="37" customHeight="1" spans="1:11">
      <c r="A421" s="22" t="s">
        <v>1127</v>
      </c>
      <c r="B421" s="22" t="s">
        <v>1128</v>
      </c>
      <c r="C421" s="67" t="s">
        <v>1129</v>
      </c>
      <c r="D421" s="35" t="s">
        <v>772</v>
      </c>
      <c r="E421" s="34" t="s">
        <v>24</v>
      </c>
      <c r="F421" s="79">
        <v>15</v>
      </c>
      <c r="G421" s="36">
        <v>11</v>
      </c>
      <c r="H421" s="22" t="s">
        <v>67</v>
      </c>
      <c r="I421" s="34" t="s">
        <v>26</v>
      </c>
      <c r="J421" s="22"/>
      <c r="K421" s="22">
        <v>10</v>
      </c>
    </row>
    <row r="422" s="1" customFormat="1" ht="28" customHeight="1" spans="1:11">
      <c r="A422" s="67" t="s">
        <v>1130</v>
      </c>
      <c r="B422" s="67" t="s">
        <v>1131</v>
      </c>
      <c r="C422" s="67" t="s">
        <v>1132</v>
      </c>
      <c r="D422" s="76" t="s">
        <v>1133</v>
      </c>
      <c r="E422" s="34" t="s">
        <v>24</v>
      </c>
      <c r="F422" s="56">
        <v>70</v>
      </c>
      <c r="G422" s="36">
        <v>70</v>
      </c>
      <c r="H422" s="22" t="s">
        <v>934</v>
      </c>
      <c r="I422" s="67" t="s">
        <v>1134</v>
      </c>
      <c r="J422" s="67">
        <v>0</v>
      </c>
      <c r="K422" s="67">
        <v>85</v>
      </c>
    </row>
    <row r="423" s="1" customFormat="1" ht="27" customHeight="1" spans="1:11">
      <c r="A423" s="67" t="s">
        <v>1135</v>
      </c>
      <c r="B423" s="67" t="s">
        <v>1136</v>
      </c>
      <c r="C423" s="67" t="s">
        <v>1137</v>
      </c>
      <c r="D423" s="76" t="s">
        <v>1133</v>
      </c>
      <c r="E423" s="34" t="s">
        <v>24</v>
      </c>
      <c r="F423" s="79">
        <v>15</v>
      </c>
      <c r="G423" s="36">
        <v>11</v>
      </c>
      <c r="H423" s="22" t="s">
        <v>67</v>
      </c>
      <c r="I423" s="34" t="s">
        <v>26</v>
      </c>
      <c r="J423" s="67"/>
      <c r="K423" s="67">
        <v>12</v>
      </c>
    </row>
    <row r="424" s="1" customFormat="1" ht="28" customHeight="1" spans="1:11">
      <c r="A424" s="67" t="s">
        <v>1138</v>
      </c>
      <c r="B424" s="67" t="s">
        <v>1139</v>
      </c>
      <c r="C424" s="67" t="s">
        <v>1140</v>
      </c>
      <c r="D424" s="76" t="s">
        <v>1133</v>
      </c>
      <c r="E424" s="34" t="s">
        <v>24</v>
      </c>
      <c r="F424" s="56">
        <v>23</v>
      </c>
      <c r="G424" s="36">
        <v>20</v>
      </c>
      <c r="H424" s="22" t="s">
        <v>67</v>
      </c>
      <c r="I424" s="34" t="s">
        <v>26</v>
      </c>
      <c r="J424" s="67"/>
      <c r="K424" s="67">
        <v>25</v>
      </c>
    </row>
    <row r="425" s="1" customFormat="1" ht="28" customHeight="1" spans="1:11">
      <c r="A425" s="67" t="s">
        <v>1141</v>
      </c>
      <c r="B425" s="67" t="s">
        <v>241</v>
      </c>
      <c r="C425" s="67" t="s">
        <v>1142</v>
      </c>
      <c r="D425" s="76" t="s">
        <v>1133</v>
      </c>
      <c r="E425" s="34" t="s">
        <v>24</v>
      </c>
      <c r="F425" s="79">
        <v>13</v>
      </c>
      <c r="G425" s="36">
        <v>10</v>
      </c>
      <c r="H425" s="22" t="s">
        <v>67</v>
      </c>
      <c r="I425" s="34" t="s">
        <v>26</v>
      </c>
      <c r="J425" s="67">
        <v>1</v>
      </c>
      <c r="K425" s="67">
        <v>23</v>
      </c>
    </row>
    <row r="426" s="1" customFormat="1" ht="28" customHeight="1" spans="1:11">
      <c r="A426" s="67" t="s">
        <v>1143</v>
      </c>
      <c r="B426" s="67" t="s">
        <v>1144</v>
      </c>
      <c r="C426" s="67" t="s">
        <v>1145</v>
      </c>
      <c r="D426" s="76" t="s">
        <v>1133</v>
      </c>
      <c r="E426" s="34" t="s">
        <v>24</v>
      </c>
      <c r="F426" s="56">
        <v>5263</v>
      </c>
      <c r="G426" s="87">
        <v>86.45</v>
      </c>
      <c r="H426" s="22" t="s">
        <v>1146</v>
      </c>
      <c r="I426" s="34" t="s">
        <v>1134</v>
      </c>
      <c r="J426" s="47">
        <v>9</v>
      </c>
      <c r="K426" s="87">
        <v>811</v>
      </c>
    </row>
    <row r="427" s="1" customFormat="1" ht="28" customHeight="1" spans="1:11">
      <c r="A427" s="51" t="s">
        <v>1147</v>
      </c>
      <c r="B427" s="51" t="s">
        <v>680</v>
      </c>
      <c r="C427" s="80" t="s">
        <v>1148</v>
      </c>
      <c r="D427" s="24" t="s">
        <v>924</v>
      </c>
      <c r="E427" s="34" t="s">
        <v>24</v>
      </c>
      <c r="F427" s="79">
        <v>4</v>
      </c>
      <c r="G427" s="36">
        <v>4</v>
      </c>
      <c r="H427" s="22" t="s">
        <v>25</v>
      </c>
      <c r="I427" s="51" t="s">
        <v>925</v>
      </c>
      <c r="J427" s="24">
        <v>1</v>
      </c>
      <c r="K427" s="22">
        <v>3</v>
      </c>
    </row>
    <row r="428" s="1" customFormat="1" ht="28" customHeight="1" spans="1:11">
      <c r="A428" s="51" t="s">
        <v>1149</v>
      </c>
      <c r="B428" s="51" t="s">
        <v>680</v>
      </c>
      <c r="C428" s="51" t="s">
        <v>1150</v>
      </c>
      <c r="D428" s="24" t="s">
        <v>924</v>
      </c>
      <c r="E428" s="34" t="s">
        <v>24</v>
      </c>
      <c r="F428" s="56">
        <v>15</v>
      </c>
      <c r="G428" s="36">
        <v>15</v>
      </c>
      <c r="H428" s="22" t="s">
        <v>67</v>
      </c>
      <c r="I428" s="51" t="s">
        <v>925</v>
      </c>
      <c r="J428" s="24">
        <v>1</v>
      </c>
      <c r="K428" s="22">
        <v>38</v>
      </c>
    </row>
    <row r="429" s="1" customFormat="1" ht="28" customHeight="1" spans="1:11">
      <c r="A429" s="51" t="s">
        <v>1151</v>
      </c>
      <c r="B429" s="51" t="s">
        <v>693</v>
      </c>
      <c r="C429" s="51" t="s">
        <v>1152</v>
      </c>
      <c r="D429" s="24" t="s">
        <v>924</v>
      </c>
      <c r="E429" s="34" t="s">
        <v>24</v>
      </c>
      <c r="F429" s="79">
        <v>45</v>
      </c>
      <c r="G429" s="36">
        <v>45</v>
      </c>
      <c r="H429" s="22" t="s">
        <v>67</v>
      </c>
      <c r="I429" s="51" t="s">
        <v>925</v>
      </c>
      <c r="J429" s="24"/>
      <c r="K429" s="22">
        <v>31</v>
      </c>
    </row>
    <row r="430" s="1" customFormat="1" ht="28" customHeight="1" spans="1:11">
      <c r="A430" s="51" t="s">
        <v>1153</v>
      </c>
      <c r="B430" s="51" t="s">
        <v>710</v>
      </c>
      <c r="C430" s="51" t="s">
        <v>1154</v>
      </c>
      <c r="D430" s="24" t="s">
        <v>924</v>
      </c>
      <c r="E430" s="34" t="s">
        <v>24</v>
      </c>
      <c r="F430" s="56">
        <v>3</v>
      </c>
      <c r="G430" s="36">
        <v>3</v>
      </c>
      <c r="H430" s="22" t="s">
        <v>67</v>
      </c>
      <c r="I430" s="51" t="s">
        <v>925</v>
      </c>
      <c r="J430" s="24"/>
      <c r="K430" s="22">
        <v>2</v>
      </c>
    </row>
    <row r="431" s="1" customFormat="1" ht="28" customHeight="1" spans="1:11">
      <c r="A431" s="51" t="s">
        <v>1155</v>
      </c>
      <c r="B431" s="51" t="s">
        <v>1156</v>
      </c>
      <c r="C431" s="51" t="s">
        <v>1157</v>
      </c>
      <c r="D431" s="24" t="s">
        <v>924</v>
      </c>
      <c r="E431" s="34" t="s">
        <v>24</v>
      </c>
      <c r="F431" s="79">
        <v>5</v>
      </c>
      <c r="G431" s="36">
        <v>5</v>
      </c>
      <c r="H431" s="22" t="s">
        <v>67</v>
      </c>
      <c r="I431" s="51" t="s">
        <v>925</v>
      </c>
      <c r="J431" s="24"/>
      <c r="K431" s="22">
        <v>5</v>
      </c>
    </row>
    <row r="432" s="1" customFormat="1" ht="28" customHeight="1" spans="1:11">
      <c r="A432" s="22" t="s">
        <v>1158</v>
      </c>
      <c r="B432" s="51" t="s">
        <v>812</v>
      </c>
      <c r="C432" s="22" t="s">
        <v>1159</v>
      </c>
      <c r="D432" s="24" t="s">
        <v>924</v>
      </c>
      <c r="E432" s="34" t="s">
        <v>24</v>
      </c>
      <c r="F432" s="56">
        <v>20</v>
      </c>
      <c r="G432" s="79">
        <v>20</v>
      </c>
      <c r="H432" s="22" t="s">
        <v>1160</v>
      </c>
      <c r="I432" s="51" t="s">
        <v>925</v>
      </c>
      <c r="J432" s="24"/>
      <c r="K432" s="22">
        <v>4</v>
      </c>
    </row>
    <row r="433" s="1" customFormat="1" ht="28" customHeight="1" spans="1:11">
      <c r="A433" s="22" t="s">
        <v>1161</v>
      </c>
      <c r="B433" s="51" t="s">
        <v>690</v>
      </c>
      <c r="C433" s="22" t="s">
        <v>1162</v>
      </c>
      <c r="D433" s="24" t="s">
        <v>924</v>
      </c>
      <c r="E433" s="34" t="s">
        <v>24</v>
      </c>
      <c r="F433" s="54">
        <v>4.55</v>
      </c>
      <c r="G433" s="54">
        <v>4.55</v>
      </c>
      <c r="H433" s="22" t="s">
        <v>1146</v>
      </c>
      <c r="I433" s="51" t="s">
        <v>925</v>
      </c>
      <c r="J433" s="24">
        <v>1</v>
      </c>
      <c r="K433" s="22">
        <v>48</v>
      </c>
    </row>
    <row r="434" s="1" customFormat="1" ht="17" customHeight="1" spans="1:11">
      <c r="A434" s="31" t="s">
        <v>1163</v>
      </c>
      <c r="B434" s="28"/>
      <c r="C434" s="28"/>
      <c r="D434" s="29"/>
      <c r="E434" s="28"/>
      <c r="F434" s="81">
        <v>252</v>
      </c>
      <c r="G434" s="81">
        <v>220</v>
      </c>
      <c r="H434" s="28"/>
      <c r="I434" s="28"/>
      <c r="J434" s="28"/>
      <c r="K434" s="28"/>
    </row>
    <row r="435" s="1" customFormat="1" ht="28" customHeight="1" spans="1:11">
      <c r="A435" s="22" t="s">
        <v>1164</v>
      </c>
      <c r="B435" s="67" t="s">
        <v>263</v>
      </c>
      <c r="C435" s="67" t="s">
        <v>1165</v>
      </c>
      <c r="D435" s="35" t="s">
        <v>772</v>
      </c>
      <c r="E435" s="34" t="s">
        <v>24</v>
      </c>
      <c r="F435" s="36">
        <v>42</v>
      </c>
      <c r="G435" s="36">
        <v>40</v>
      </c>
      <c r="H435" s="22" t="s">
        <v>67</v>
      </c>
      <c r="I435" s="34" t="s">
        <v>26</v>
      </c>
      <c r="J435" s="22">
        <v>1</v>
      </c>
      <c r="K435" s="22">
        <v>90</v>
      </c>
    </row>
    <row r="436" s="1" customFormat="1" ht="25" customHeight="1" spans="1:11">
      <c r="A436" s="22" t="s">
        <v>1166</v>
      </c>
      <c r="B436" s="22" t="s">
        <v>768</v>
      </c>
      <c r="C436" s="22" t="s">
        <v>1167</v>
      </c>
      <c r="D436" s="35" t="s">
        <v>772</v>
      </c>
      <c r="E436" s="34" t="s">
        <v>24</v>
      </c>
      <c r="F436" s="36">
        <v>100</v>
      </c>
      <c r="G436" s="36">
        <v>100</v>
      </c>
      <c r="H436" s="22" t="s">
        <v>1168</v>
      </c>
      <c r="I436" s="22" t="s">
        <v>554</v>
      </c>
      <c r="J436" s="22">
        <v>1</v>
      </c>
      <c r="K436" s="22">
        <v>23</v>
      </c>
    </row>
    <row r="437" s="1" customFormat="1" ht="30" customHeight="1" spans="1:11">
      <c r="A437" s="22" t="s">
        <v>1169</v>
      </c>
      <c r="B437" s="22" t="s">
        <v>470</v>
      </c>
      <c r="C437" s="22" t="s">
        <v>1170</v>
      </c>
      <c r="D437" s="35" t="s">
        <v>772</v>
      </c>
      <c r="E437" s="34" t="s">
        <v>24</v>
      </c>
      <c r="F437" s="36">
        <v>25</v>
      </c>
      <c r="G437" s="36">
        <v>20</v>
      </c>
      <c r="H437" s="22" t="s">
        <v>1168</v>
      </c>
      <c r="I437" s="22" t="s">
        <v>554</v>
      </c>
      <c r="J437" s="22">
        <v>1</v>
      </c>
      <c r="K437" s="22">
        <v>54</v>
      </c>
    </row>
    <row r="438" s="1" customFormat="1" ht="30" customHeight="1" spans="1:11">
      <c r="A438" s="22" t="s">
        <v>1169</v>
      </c>
      <c r="B438" s="22" t="s">
        <v>1171</v>
      </c>
      <c r="C438" s="22" t="s">
        <v>1172</v>
      </c>
      <c r="D438" s="35" t="s">
        <v>772</v>
      </c>
      <c r="E438" s="34" t="s">
        <v>24</v>
      </c>
      <c r="F438" s="36">
        <v>25</v>
      </c>
      <c r="G438" s="36">
        <v>20</v>
      </c>
      <c r="H438" s="22" t="s">
        <v>1168</v>
      </c>
      <c r="I438" s="22" t="s">
        <v>554</v>
      </c>
      <c r="J438" s="22"/>
      <c r="K438" s="22">
        <v>23</v>
      </c>
    </row>
    <row r="439" s="1" customFormat="1" ht="30" customHeight="1" spans="1:11">
      <c r="A439" s="22" t="s">
        <v>1169</v>
      </c>
      <c r="B439" s="22" t="s">
        <v>444</v>
      </c>
      <c r="C439" s="22" t="s">
        <v>1172</v>
      </c>
      <c r="D439" s="35" t="s">
        <v>772</v>
      </c>
      <c r="E439" s="34" t="s">
        <v>24</v>
      </c>
      <c r="F439" s="36">
        <v>30</v>
      </c>
      <c r="G439" s="36">
        <v>20</v>
      </c>
      <c r="H439" s="22" t="s">
        <v>1168</v>
      </c>
      <c r="I439" s="22" t="s">
        <v>554</v>
      </c>
      <c r="J439" s="22">
        <v>1</v>
      </c>
      <c r="K439" s="22">
        <v>47</v>
      </c>
    </row>
    <row r="440" s="1" customFormat="1" ht="30" customHeight="1" spans="1:11">
      <c r="A440" s="22" t="s">
        <v>1169</v>
      </c>
      <c r="B440" s="22" t="s">
        <v>1173</v>
      </c>
      <c r="C440" s="22" t="s">
        <v>1172</v>
      </c>
      <c r="D440" s="35" t="s">
        <v>772</v>
      </c>
      <c r="E440" s="34" t="s">
        <v>24</v>
      </c>
      <c r="F440" s="36">
        <v>30</v>
      </c>
      <c r="G440" s="36">
        <v>20</v>
      </c>
      <c r="H440" s="22" t="s">
        <v>1168</v>
      </c>
      <c r="I440" s="22" t="s">
        <v>554</v>
      </c>
      <c r="J440" s="22"/>
      <c r="K440" s="22">
        <v>35</v>
      </c>
    </row>
    <row r="441" s="1" customFormat="1" ht="15" customHeight="1" spans="1:11">
      <c r="A441" s="31" t="s">
        <v>1174</v>
      </c>
      <c r="B441" s="28"/>
      <c r="C441" s="28"/>
      <c r="D441" s="29"/>
      <c r="E441" s="28"/>
      <c r="F441" s="81">
        <v>532</v>
      </c>
      <c r="G441" s="81">
        <v>432</v>
      </c>
      <c r="H441" s="28"/>
      <c r="I441" s="28"/>
      <c r="J441" s="28"/>
      <c r="K441" s="28"/>
    </row>
    <row r="442" s="1" customFormat="1" ht="27" customHeight="1" spans="1:11">
      <c r="A442" s="22" t="s">
        <v>1175</v>
      </c>
      <c r="B442" s="22" t="s">
        <v>84</v>
      </c>
      <c r="C442" s="22" t="s">
        <v>1176</v>
      </c>
      <c r="D442" s="24" t="s">
        <v>894</v>
      </c>
      <c r="E442" s="34" t="s">
        <v>24</v>
      </c>
      <c r="F442" s="36">
        <v>11</v>
      </c>
      <c r="G442" s="36">
        <v>10</v>
      </c>
      <c r="H442" s="22" t="s">
        <v>67</v>
      </c>
      <c r="I442" s="34" t="s">
        <v>26</v>
      </c>
      <c r="J442" s="22">
        <v>1</v>
      </c>
      <c r="K442" s="22">
        <v>20</v>
      </c>
    </row>
    <row r="443" s="1" customFormat="1" ht="27" customHeight="1" spans="1:11">
      <c r="A443" s="22" t="s">
        <v>1177</v>
      </c>
      <c r="B443" s="22" t="s">
        <v>263</v>
      </c>
      <c r="C443" s="22" t="s">
        <v>1178</v>
      </c>
      <c r="D443" s="24" t="s">
        <v>894</v>
      </c>
      <c r="E443" s="34" t="s">
        <v>24</v>
      </c>
      <c r="F443" s="36">
        <v>48</v>
      </c>
      <c r="G443" s="36">
        <v>40</v>
      </c>
      <c r="H443" s="22" t="s">
        <v>67</v>
      </c>
      <c r="I443" s="34" t="s">
        <v>26</v>
      </c>
      <c r="J443" s="22">
        <v>1</v>
      </c>
      <c r="K443" s="22">
        <v>90</v>
      </c>
    </row>
    <row r="444" s="1" customFormat="1" ht="29" customHeight="1" spans="1:11">
      <c r="A444" s="22" t="s">
        <v>1179</v>
      </c>
      <c r="B444" s="22" t="s">
        <v>768</v>
      </c>
      <c r="C444" s="22" t="s">
        <v>1180</v>
      </c>
      <c r="D444" s="24" t="s">
        <v>894</v>
      </c>
      <c r="E444" s="34" t="s">
        <v>24</v>
      </c>
      <c r="F444" s="36">
        <v>42</v>
      </c>
      <c r="G444" s="36">
        <v>40</v>
      </c>
      <c r="H444" s="22" t="s">
        <v>67</v>
      </c>
      <c r="I444" s="34" t="s">
        <v>26</v>
      </c>
      <c r="J444" s="22">
        <v>1</v>
      </c>
      <c r="K444" s="22">
        <v>33</v>
      </c>
    </row>
    <row r="445" s="1" customFormat="1" ht="29" customHeight="1" spans="1:11">
      <c r="A445" s="22" t="s">
        <v>1181</v>
      </c>
      <c r="B445" s="22" t="s">
        <v>1182</v>
      </c>
      <c r="C445" s="22" t="s">
        <v>1183</v>
      </c>
      <c r="D445" s="24" t="s">
        <v>894</v>
      </c>
      <c r="E445" s="34" t="s">
        <v>24</v>
      </c>
      <c r="F445" s="36">
        <v>20</v>
      </c>
      <c r="G445" s="36">
        <v>15</v>
      </c>
      <c r="H445" s="22" t="s">
        <v>67</v>
      </c>
      <c r="I445" s="34" t="s">
        <v>26</v>
      </c>
      <c r="J445" s="22"/>
      <c r="K445" s="22">
        <v>10</v>
      </c>
    </row>
    <row r="446" s="1" customFormat="1" ht="29" customHeight="1" spans="1:11">
      <c r="A446" s="22" t="s">
        <v>1184</v>
      </c>
      <c r="B446" s="22" t="s">
        <v>1185</v>
      </c>
      <c r="C446" s="22" t="s">
        <v>1186</v>
      </c>
      <c r="D446" s="24" t="s">
        <v>894</v>
      </c>
      <c r="E446" s="34" t="s">
        <v>24</v>
      </c>
      <c r="F446" s="36">
        <v>20</v>
      </c>
      <c r="G446" s="36">
        <v>15</v>
      </c>
      <c r="H446" s="22" t="s">
        <v>67</v>
      </c>
      <c r="I446" s="34" t="s">
        <v>26</v>
      </c>
      <c r="J446" s="22"/>
      <c r="K446" s="22">
        <v>6</v>
      </c>
    </row>
    <row r="447" s="1" customFormat="1" ht="29" customHeight="1" spans="1:11">
      <c r="A447" s="22" t="s">
        <v>1187</v>
      </c>
      <c r="B447" s="22" t="s">
        <v>1188</v>
      </c>
      <c r="C447" s="22" t="s">
        <v>1189</v>
      </c>
      <c r="D447" s="24" t="s">
        <v>894</v>
      </c>
      <c r="E447" s="34" t="s">
        <v>24</v>
      </c>
      <c r="F447" s="36">
        <v>20</v>
      </c>
      <c r="G447" s="36">
        <v>15</v>
      </c>
      <c r="H447" s="22" t="s">
        <v>67</v>
      </c>
      <c r="I447" s="34" t="s">
        <v>26</v>
      </c>
      <c r="J447" s="22"/>
      <c r="K447" s="22">
        <v>10</v>
      </c>
    </row>
    <row r="448" s="1" customFormat="1" ht="29" customHeight="1" spans="1:11">
      <c r="A448" s="22" t="s">
        <v>1190</v>
      </c>
      <c r="B448" s="22" t="s">
        <v>278</v>
      </c>
      <c r="C448" s="22" t="s">
        <v>1191</v>
      </c>
      <c r="D448" s="24" t="s">
        <v>894</v>
      </c>
      <c r="E448" s="34" t="s">
        <v>24</v>
      </c>
      <c r="F448" s="36">
        <v>10</v>
      </c>
      <c r="G448" s="36">
        <v>8</v>
      </c>
      <c r="H448" s="22" t="s">
        <v>67</v>
      </c>
      <c r="I448" s="34" t="s">
        <v>26</v>
      </c>
      <c r="J448" s="22"/>
      <c r="K448" s="22">
        <v>10</v>
      </c>
    </row>
    <row r="449" s="1" customFormat="1" ht="29" customHeight="1" spans="1:11">
      <c r="A449" s="22" t="s">
        <v>1192</v>
      </c>
      <c r="B449" s="22" t="s">
        <v>1193</v>
      </c>
      <c r="C449" s="22" t="s">
        <v>1194</v>
      </c>
      <c r="D449" s="24" t="s">
        <v>894</v>
      </c>
      <c r="E449" s="34" t="s">
        <v>24</v>
      </c>
      <c r="F449" s="36">
        <v>8</v>
      </c>
      <c r="G449" s="36">
        <v>6</v>
      </c>
      <c r="H449" s="22" t="s">
        <v>67</v>
      </c>
      <c r="I449" s="34" t="s">
        <v>26</v>
      </c>
      <c r="J449" s="22"/>
      <c r="K449" s="22">
        <v>7</v>
      </c>
    </row>
    <row r="450" s="1" customFormat="1" ht="29" customHeight="1" spans="1:11">
      <c r="A450" s="22" t="s">
        <v>1195</v>
      </c>
      <c r="B450" s="22" t="s">
        <v>1196</v>
      </c>
      <c r="C450" s="22" t="s">
        <v>1197</v>
      </c>
      <c r="D450" s="24" t="s">
        <v>894</v>
      </c>
      <c r="E450" s="34" t="s">
        <v>24</v>
      </c>
      <c r="F450" s="36">
        <v>8</v>
      </c>
      <c r="G450" s="36">
        <v>6</v>
      </c>
      <c r="H450" s="22" t="s">
        <v>67</v>
      </c>
      <c r="I450" s="34" t="s">
        <v>26</v>
      </c>
      <c r="J450" s="22"/>
      <c r="K450" s="22">
        <v>12</v>
      </c>
    </row>
    <row r="451" s="1" customFormat="1" ht="29" customHeight="1" spans="1:11">
      <c r="A451" s="22" t="s">
        <v>1198</v>
      </c>
      <c r="B451" s="22" t="s">
        <v>1199</v>
      </c>
      <c r="C451" s="22" t="s">
        <v>1200</v>
      </c>
      <c r="D451" s="24" t="s">
        <v>894</v>
      </c>
      <c r="E451" s="34" t="s">
        <v>24</v>
      </c>
      <c r="F451" s="36">
        <v>12</v>
      </c>
      <c r="G451" s="36">
        <v>10</v>
      </c>
      <c r="H451" s="22" t="s">
        <v>67</v>
      </c>
      <c r="I451" s="34" t="s">
        <v>26</v>
      </c>
      <c r="J451" s="22"/>
      <c r="K451" s="22">
        <v>8</v>
      </c>
    </row>
    <row r="452" s="1" customFormat="1" ht="29" customHeight="1" spans="1:11">
      <c r="A452" s="22" t="s">
        <v>1201</v>
      </c>
      <c r="B452" s="22" t="s">
        <v>402</v>
      </c>
      <c r="C452" s="22" t="s">
        <v>1202</v>
      </c>
      <c r="D452" s="24" t="s">
        <v>894</v>
      </c>
      <c r="E452" s="34" t="s">
        <v>24</v>
      </c>
      <c r="F452" s="36">
        <v>12</v>
      </c>
      <c r="G452" s="36">
        <v>10</v>
      </c>
      <c r="H452" s="22" t="s">
        <v>67</v>
      </c>
      <c r="I452" s="34" t="s">
        <v>26</v>
      </c>
      <c r="J452" s="22"/>
      <c r="K452" s="22">
        <v>64</v>
      </c>
    </row>
    <row r="453" s="1" customFormat="1" ht="29" customHeight="1" spans="1:11">
      <c r="A453" s="22" t="s">
        <v>1203</v>
      </c>
      <c r="B453" s="22" t="s">
        <v>1204</v>
      </c>
      <c r="C453" s="22" t="s">
        <v>1205</v>
      </c>
      <c r="D453" s="24" t="s">
        <v>894</v>
      </c>
      <c r="E453" s="34" t="s">
        <v>24</v>
      </c>
      <c r="F453" s="36">
        <v>32</v>
      </c>
      <c r="G453" s="36">
        <v>30</v>
      </c>
      <c r="H453" s="22" t="s">
        <v>67</v>
      </c>
      <c r="I453" s="34" t="s">
        <v>26</v>
      </c>
      <c r="J453" s="22">
        <v>1</v>
      </c>
      <c r="K453" s="22">
        <v>68</v>
      </c>
    </row>
    <row r="454" s="1" customFormat="1" ht="29" customHeight="1" spans="1:11">
      <c r="A454" s="22" t="s">
        <v>1206</v>
      </c>
      <c r="B454" s="22" t="s">
        <v>865</v>
      </c>
      <c r="C454" s="22" t="s">
        <v>1207</v>
      </c>
      <c r="D454" s="24" t="s">
        <v>894</v>
      </c>
      <c r="E454" s="34" t="s">
        <v>24</v>
      </c>
      <c r="F454" s="36">
        <v>30</v>
      </c>
      <c r="G454" s="36">
        <v>20</v>
      </c>
      <c r="H454" s="22" t="s">
        <v>458</v>
      </c>
      <c r="I454" s="34" t="s">
        <v>26</v>
      </c>
      <c r="J454" s="22"/>
      <c r="K454" s="22">
        <v>9</v>
      </c>
    </row>
    <row r="455" s="1" customFormat="1" ht="29" customHeight="1" spans="1:11">
      <c r="A455" s="22" t="s">
        <v>1208</v>
      </c>
      <c r="B455" s="22" t="s">
        <v>353</v>
      </c>
      <c r="C455" s="22" t="s">
        <v>1209</v>
      </c>
      <c r="D455" s="24" t="s">
        <v>894</v>
      </c>
      <c r="E455" s="34" t="s">
        <v>24</v>
      </c>
      <c r="F455" s="36">
        <v>24</v>
      </c>
      <c r="G455" s="36">
        <v>18</v>
      </c>
      <c r="H455" s="22" t="s">
        <v>67</v>
      </c>
      <c r="I455" s="34" t="s">
        <v>26</v>
      </c>
      <c r="J455" s="22"/>
      <c r="K455" s="22">
        <v>12</v>
      </c>
    </row>
    <row r="456" s="1" customFormat="1" ht="21" spans="1:11">
      <c r="A456" s="22" t="s">
        <v>1210</v>
      </c>
      <c r="B456" s="22" t="s">
        <v>470</v>
      </c>
      <c r="C456" s="22" t="s">
        <v>1211</v>
      </c>
      <c r="D456" s="24" t="s">
        <v>894</v>
      </c>
      <c r="E456" s="34" t="s">
        <v>24</v>
      </c>
      <c r="F456" s="36">
        <v>15</v>
      </c>
      <c r="G456" s="36">
        <v>12</v>
      </c>
      <c r="H456" s="22" t="s">
        <v>458</v>
      </c>
      <c r="I456" s="34" t="s">
        <v>26</v>
      </c>
      <c r="J456" s="22">
        <v>1</v>
      </c>
      <c r="K456" s="22">
        <v>30</v>
      </c>
    </row>
    <row r="457" s="1" customFormat="1" ht="21" spans="1:11">
      <c r="A457" s="22" t="s">
        <v>1212</v>
      </c>
      <c r="B457" s="22" t="s">
        <v>478</v>
      </c>
      <c r="C457" s="22" t="s">
        <v>1213</v>
      </c>
      <c r="D457" s="24" t="s">
        <v>894</v>
      </c>
      <c r="E457" s="34" t="s">
        <v>24</v>
      </c>
      <c r="F457" s="22">
        <v>12</v>
      </c>
      <c r="G457" s="22">
        <v>10</v>
      </c>
      <c r="H457" s="22" t="s">
        <v>67</v>
      </c>
      <c r="I457" s="34" t="s">
        <v>26</v>
      </c>
      <c r="J457" s="22"/>
      <c r="K457" s="22">
        <v>12</v>
      </c>
    </row>
    <row r="458" s="1" customFormat="1" ht="27" customHeight="1" spans="1:11">
      <c r="A458" s="22" t="s">
        <v>1214</v>
      </c>
      <c r="B458" s="22" t="s">
        <v>1215</v>
      </c>
      <c r="C458" s="22" t="s">
        <v>1216</v>
      </c>
      <c r="D458" s="24" t="s">
        <v>894</v>
      </c>
      <c r="E458" s="34" t="s">
        <v>24</v>
      </c>
      <c r="F458" s="22">
        <v>20</v>
      </c>
      <c r="G458" s="22">
        <v>15</v>
      </c>
      <c r="H458" s="22" t="s">
        <v>67</v>
      </c>
      <c r="I458" s="34" t="s">
        <v>26</v>
      </c>
      <c r="J458" s="22"/>
      <c r="K458" s="22">
        <v>11</v>
      </c>
    </row>
    <row r="459" s="1" customFormat="1" ht="27" customHeight="1" spans="1:11">
      <c r="A459" s="22" t="s">
        <v>1214</v>
      </c>
      <c r="B459" s="22" t="s">
        <v>1215</v>
      </c>
      <c r="C459" s="22" t="s">
        <v>1216</v>
      </c>
      <c r="D459" s="24" t="s">
        <v>894</v>
      </c>
      <c r="E459" s="34" t="s">
        <v>24</v>
      </c>
      <c r="F459" s="22">
        <v>20</v>
      </c>
      <c r="G459" s="22">
        <v>15</v>
      </c>
      <c r="H459" s="22" t="s">
        <v>67</v>
      </c>
      <c r="I459" s="34" t="s">
        <v>26</v>
      </c>
      <c r="J459" s="22"/>
      <c r="K459" s="22">
        <v>6</v>
      </c>
    </row>
    <row r="460" s="1" customFormat="1" ht="27" customHeight="1" spans="1:11">
      <c r="A460" s="22" t="s">
        <v>1214</v>
      </c>
      <c r="B460" s="22" t="s">
        <v>1215</v>
      </c>
      <c r="C460" s="22" t="s">
        <v>1217</v>
      </c>
      <c r="D460" s="24" t="s">
        <v>894</v>
      </c>
      <c r="E460" s="34" t="s">
        <v>24</v>
      </c>
      <c r="F460" s="22">
        <v>15</v>
      </c>
      <c r="G460" s="22">
        <v>10</v>
      </c>
      <c r="H460" s="22" t="s">
        <v>67</v>
      </c>
      <c r="I460" s="34" t="s">
        <v>26</v>
      </c>
      <c r="J460" s="22"/>
      <c r="K460" s="22">
        <v>13</v>
      </c>
    </row>
    <row r="461" s="1" customFormat="1" ht="27" customHeight="1" spans="1:11">
      <c r="A461" s="22" t="s">
        <v>1214</v>
      </c>
      <c r="B461" s="22" t="s">
        <v>1215</v>
      </c>
      <c r="C461" s="22" t="s">
        <v>1216</v>
      </c>
      <c r="D461" s="24" t="s">
        <v>894</v>
      </c>
      <c r="E461" s="34" t="s">
        <v>24</v>
      </c>
      <c r="F461" s="22">
        <v>20</v>
      </c>
      <c r="G461" s="22">
        <v>15</v>
      </c>
      <c r="H461" s="22" t="s">
        <v>67</v>
      </c>
      <c r="I461" s="34" t="s">
        <v>26</v>
      </c>
      <c r="J461" s="22"/>
      <c r="K461" s="22">
        <v>20</v>
      </c>
    </row>
    <row r="462" s="1" customFormat="1" ht="27" customHeight="1" spans="1:11">
      <c r="A462" s="22" t="s">
        <v>1214</v>
      </c>
      <c r="B462" s="22" t="s">
        <v>1215</v>
      </c>
      <c r="C462" s="22" t="s">
        <v>1216</v>
      </c>
      <c r="D462" s="24" t="s">
        <v>894</v>
      </c>
      <c r="E462" s="34" t="s">
        <v>24</v>
      </c>
      <c r="F462" s="22">
        <v>20</v>
      </c>
      <c r="G462" s="22">
        <v>15</v>
      </c>
      <c r="H462" s="22" t="s">
        <v>67</v>
      </c>
      <c r="I462" s="34" t="s">
        <v>26</v>
      </c>
      <c r="J462" s="22"/>
      <c r="K462" s="22">
        <v>12</v>
      </c>
    </row>
    <row r="463" s="1" customFormat="1" ht="27" customHeight="1" spans="1:11">
      <c r="A463" s="22" t="s">
        <v>1218</v>
      </c>
      <c r="B463" s="22" t="s">
        <v>244</v>
      </c>
      <c r="C463" s="22" t="s">
        <v>1219</v>
      </c>
      <c r="D463" s="24" t="s">
        <v>894</v>
      </c>
      <c r="E463" s="34" t="s">
        <v>24</v>
      </c>
      <c r="F463" s="22">
        <v>30</v>
      </c>
      <c r="G463" s="22">
        <v>25</v>
      </c>
      <c r="H463" s="22" t="s">
        <v>67</v>
      </c>
      <c r="I463" s="34" t="s">
        <v>26</v>
      </c>
      <c r="J463" s="22">
        <v>1</v>
      </c>
      <c r="K463" s="22">
        <v>45</v>
      </c>
    </row>
    <row r="464" s="1" customFormat="1" ht="27" customHeight="1" spans="1:11">
      <c r="A464" s="22" t="s">
        <v>1220</v>
      </c>
      <c r="B464" s="22" t="s">
        <v>405</v>
      </c>
      <c r="C464" s="22" t="s">
        <v>1221</v>
      </c>
      <c r="D464" s="24" t="s">
        <v>894</v>
      </c>
      <c r="E464" s="34" t="s">
        <v>24</v>
      </c>
      <c r="F464" s="22">
        <v>22</v>
      </c>
      <c r="G464" s="22">
        <v>26</v>
      </c>
      <c r="H464" s="22" t="s">
        <v>67</v>
      </c>
      <c r="I464" s="34" t="s">
        <v>26</v>
      </c>
      <c r="J464" s="22">
        <v>1</v>
      </c>
      <c r="K464" s="22">
        <v>50</v>
      </c>
    </row>
    <row r="465" s="1" customFormat="1" ht="21" spans="1:11">
      <c r="A465" s="22" t="s">
        <v>1220</v>
      </c>
      <c r="B465" s="22" t="s">
        <v>405</v>
      </c>
      <c r="C465" s="22" t="s">
        <v>1222</v>
      </c>
      <c r="D465" s="24" t="s">
        <v>894</v>
      </c>
      <c r="E465" s="34" t="s">
        <v>24</v>
      </c>
      <c r="F465" s="22">
        <v>22</v>
      </c>
      <c r="G465" s="22">
        <v>17</v>
      </c>
      <c r="H465" s="22" t="s">
        <v>67</v>
      </c>
      <c r="I465" s="34" t="s">
        <v>26</v>
      </c>
      <c r="J465" s="22">
        <v>1</v>
      </c>
      <c r="K465" s="22">
        <v>50</v>
      </c>
    </row>
    <row r="466" s="1" customFormat="1" ht="21" spans="1:11">
      <c r="A466" s="22" t="s">
        <v>1220</v>
      </c>
      <c r="B466" s="22" t="s">
        <v>405</v>
      </c>
      <c r="C466" s="22" t="s">
        <v>1223</v>
      </c>
      <c r="D466" s="24" t="s">
        <v>894</v>
      </c>
      <c r="E466" s="34" t="s">
        <v>24</v>
      </c>
      <c r="F466" s="22">
        <v>15</v>
      </c>
      <c r="G466" s="22">
        <v>9</v>
      </c>
      <c r="H466" s="22" t="s">
        <v>67</v>
      </c>
      <c r="I466" s="34" t="s">
        <v>26</v>
      </c>
      <c r="J466" s="22">
        <v>1</v>
      </c>
      <c r="K466" s="22">
        <v>45</v>
      </c>
    </row>
    <row r="467" s="1" customFormat="1" ht="21" spans="1:11">
      <c r="A467" s="22" t="s">
        <v>1224</v>
      </c>
      <c r="B467" s="22" t="s">
        <v>185</v>
      </c>
      <c r="C467" s="22" t="s">
        <v>1225</v>
      </c>
      <c r="D467" s="24" t="s">
        <v>894</v>
      </c>
      <c r="E467" s="34" t="s">
        <v>24</v>
      </c>
      <c r="F467" s="22">
        <v>24</v>
      </c>
      <c r="G467" s="22">
        <v>20</v>
      </c>
      <c r="H467" s="22" t="s">
        <v>25</v>
      </c>
      <c r="I467" s="34" t="s">
        <v>26</v>
      </c>
      <c r="J467" s="22"/>
      <c r="K467" s="22">
        <v>22</v>
      </c>
    </row>
    <row r="468" s="1" customFormat="1" spans="1:11">
      <c r="A468" s="31" t="s">
        <v>1226</v>
      </c>
      <c r="B468" s="88"/>
      <c r="C468" s="88"/>
      <c r="D468" s="29"/>
      <c r="E468" s="28"/>
      <c r="F468" s="81">
        <v>25</v>
      </c>
      <c r="G468" s="81">
        <v>25</v>
      </c>
      <c r="H468" s="28"/>
      <c r="I468" s="28"/>
      <c r="J468" s="28"/>
      <c r="K468" s="28"/>
    </row>
    <row r="469" s="1" customFormat="1" ht="36" customHeight="1" spans="1:11">
      <c r="A469" s="22" t="s">
        <v>1227</v>
      </c>
      <c r="B469" s="22" t="s">
        <v>1228</v>
      </c>
      <c r="C469" s="22" t="s">
        <v>1229</v>
      </c>
      <c r="D469" s="24" t="s">
        <v>1230</v>
      </c>
      <c r="E469" s="34" t="s">
        <v>24</v>
      </c>
      <c r="F469" s="36">
        <v>25</v>
      </c>
      <c r="G469" s="36">
        <v>25</v>
      </c>
      <c r="H469" s="22" t="s">
        <v>934</v>
      </c>
      <c r="I469" s="22" t="s">
        <v>1134</v>
      </c>
      <c r="J469" s="22">
        <v>22</v>
      </c>
      <c r="K469" s="22">
        <v>393</v>
      </c>
    </row>
    <row r="470" s="1" customFormat="1" ht="16" customHeight="1" spans="1:11">
      <c r="A470" s="27" t="s">
        <v>1231</v>
      </c>
      <c r="B470" s="28"/>
      <c r="C470" s="28"/>
      <c r="D470" s="29"/>
      <c r="E470" s="28"/>
      <c r="F470" s="69"/>
      <c r="G470" s="69"/>
      <c r="H470" s="77"/>
      <c r="I470" s="77"/>
      <c r="J470" s="77"/>
      <c r="K470" s="77"/>
    </row>
    <row r="471" s="1" customFormat="1" ht="16" customHeight="1" spans="1:11">
      <c r="A471" s="27" t="s">
        <v>1232</v>
      </c>
      <c r="B471" s="89"/>
      <c r="C471" s="28"/>
      <c r="D471" s="29"/>
      <c r="E471" s="28"/>
      <c r="F471" s="69"/>
      <c r="G471" s="69"/>
      <c r="H471" s="28"/>
      <c r="I471" s="28"/>
      <c r="J471" s="28"/>
      <c r="K471" s="28"/>
    </row>
    <row r="472" s="1" customFormat="1" ht="16" customHeight="1" spans="1:11">
      <c r="A472" s="31" t="s">
        <v>1233</v>
      </c>
      <c r="B472" s="28"/>
      <c r="C472" s="28"/>
      <c r="D472" s="29"/>
      <c r="E472" s="28"/>
      <c r="F472" s="81">
        <v>52</v>
      </c>
      <c r="G472" s="81">
        <v>40</v>
      </c>
      <c r="H472" s="28"/>
      <c r="I472" s="28"/>
      <c r="J472" s="28"/>
      <c r="K472" s="28"/>
    </row>
    <row r="473" s="1" customFormat="1" ht="25" customHeight="1" spans="1:11">
      <c r="A473" s="22" t="s">
        <v>1234</v>
      </c>
      <c r="B473" s="22" t="s">
        <v>402</v>
      </c>
      <c r="C473" s="22" t="s">
        <v>1235</v>
      </c>
      <c r="D473" s="24" t="s">
        <v>894</v>
      </c>
      <c r="E473" s="34" t="s">
        <v>24</v>
      </c>
      <c r="F473" s="36">
        <v>26</v>
      </c>
      <c r="G473" s="36">
        <v>20</v>
      </c>
      <c r="H473" s="22" t="s">
        <v>67</v>
      </c>
      <c r="I473" s="34" t="s">
        <v>26</v>
      </c>
      <c r="J473" s="22"/>
      <c r="K473" s="22">
        <v>64</v>
      </c>
    </row>
    <row r="474" s="1" customFormat="1" ht="25" customHeight="1" spans="1:11">
      <c r="A474" s="22" t="s">
        <v>1236</v>
      </c>
      <c r="B474" s="22" t="s">
        <v>534</v>
      </c>
      <c r="C474" s="22" t="s">
        <v>1237</v>
      </c>
      <c r="D474" s="24" t="s">
        <v>894</v>
      </c>
      <c r="E474" s="34" t="s">
        <v>24</v>
      </c>
      <c r="F474" s="36">
        <v>26</v>
      </c>
      <c r="G474" s="36">
        <v>20</v>
      </c>
      <c r="H474" s="22" t="s">
        <v>67</v>
      </c>
      <c r="I474" s="34" t="s">
        <v>26</v>
      </c>
      <c r="J474" s="22">
        <v>1</v>
      </c>
      <c r="K474" s="22">
        <v>104</v>
      </c>
    </row>
    <row r="475" s="1" customFormat="1" ht="17" customHeight="1" spans="1:11">
      <c r="A475" s="31" t="s">
        <v>1238</v>
      </c>
      <c r="B475" s="28"/>
      <c r="C475" s="28"/>
      <c r="D475" s="29"/>
      <c r="E475" s="28"/>
      <c r="F475" s="81">
        <v>16</v>
      </c>
      <c r="G475" s="81">
        <v>10</v>
      </c>
      <c r="H475" s="28"/>
      <c r="I475" s="28"/>
      <c r="J475" s="28"/>
      <c r="K475" s="28"/>
    </row>
    <row r="476" s="1" customFormat="1" ht="28" customHeight="1" spans="1:11">
      <c r="A476" s="22" t="s">
        <v>1239</v>
      </c>
      <c r="B476" s="22" t="s">
        <v>84</v>
      </c>
      <c r="C476" s="22" t="s">
        <v>1240</v>
      </c>
      <c r="D476" s="24" t="s">
        <v>894</v>
      </c>
      <c r="E476" s="34" t="s">
        <v>24</v>
      </c>
      <c r="F476" s="36">
        <v>16</v>
      </c>
      <c r="G476" s="36">
        <v>10</v>
      </c>
      <c r="H476" s="22" t="s">
        <v>67</v>
      </c>
      <c r="I476" s="34" t="s">
        <v>26</v>
      </c>
      <c r="J476" s="22">
        <v>1</v>
      </c>
      <c r="K476" s="22">
        <v>23</v>
      </c>
    </row>
    <row r="477" s="1" customFormat="1" spans="1:11">
      <c r="A477" s="22"/>
      <c r="B477" s="22"/>
      <c r="C477" s="22"/>
      <c r="D477" s="90"/>
      <c r="E477" s="22"/>
      <c r="F477" s="36"/>
      <c r="G477" s="36"/>
      <c r="H477" s="22"/>
      <c r="I477" s="22"/>
      <c r="J477" s="22"/>
      <c r="K477" s="22"/>
    </row>
    <row r="478" s="1" customFormat="1" ht="18" customHeight="1" spans="1:11">
      <c r="A478" s="31" t="s">
        <v>1241</v>
      </c>
      <c r="B478" s="28"/>
      <c r="C478" s="28"/>
      <c r="D478" s="29"/>
      <c r="E478" s="28"/>
      <c r="F478" s="81">
        <v>1546.09</v>
      </c>
      <c r="G478" s="81">
        <v>1460.09</v>
      </c>
      <c r="H478" s="28"/>
      <c r="I478" s="28"/>
      <c r="J478" s="28"/>
      <c r="K478" s="28"/>
    </row>
    <row r="479" s="1" customFormat="1" ht="28" customHeight="1" spans="1:11">
      <c r="A479" s="22" t="s">
        <v>1242</v>
      </c>
      <c r="B479" s="22" t="s">
        <v>441</v>
      </c>
      <c r="C479" s="22" t="s">
        <v>1243</v>
      </c>
      <c r="D479" s="24" t="s">
        <v>1244</v>
      </c>
      <c r="E479" s="34" t="s">
        <v>24</v>
      </c>
      <c r="F479" s="22">
        <v>25</v>
      </c>
      <c r="G479" s="22">
        <v>20</v>
      </c>
      <c r="H479" s="22" t="s">
        <v>67</v>
      </c>
      <c r="I479" s="34" t="s">
        <v>26</v>
      </c>
      <c r="J479" s="22"/>
      <c r="K479" s="22">
        <v>23</v>
      </c>
    </row>
    <row r="480" s="1" customFormat="1" ht="28" customHeight="1" spans="1:11">
      <c r="A480" s="22" t="s">
        <v>1242</v>
      </c>
      <c r="B480" s="22" t="s">
        <v>441</v>
      </c>
      <c r="C480" s="22" t="s">
        <v>1243</v>
      </c>
      <c r="D480" s="24" t="s">
        <v>1244</v>
      </c>
      <c r="E480" s="34" t="s">
        <v>24</v>
      </c>
      <c r="F480" s="22">
        <v>25</v>
      </c>
      <c r="G480" s="22">
        <v>20</v>
      </c>
      <c r="H480" s="22" t="s">
        <v>67</v>
      </c>
      <c r="I480" s="34" t="s">
        <v>26</v>
      </c>
      <c r="J480" s="22"/>
      <c r="K480" s="22">
        <v>24</v>
      </c>
    </row>
    <row r="481" s="1" customFormat="1" ht="28" customHeight="1" spans="1:11">
      <c r="A481" s="22" t="s">
        <v>1245</v>
      </c>
      <c r="B481" s="22" t="s">
        <v>263</v>
      </c>
      <c r="C481" s="22" t="s">
        <v>1246</v>
      </c>
      <c r="D481" s="24" t="s">
        <v>1244</v>
      </c>
      <c r="E481" s="34" t="s">
        <v>24</v>
      </c>
      <c r="F481" s="22">
        <v>80</v>
      </c>
      <c r="G481" s="22">
        <v>75</v>
      </c>
      <c r="H481" s="22" t="s">
        <v>67</v>
      </c>
      <c r="I481" s="34" t="s">
        <v>26</v>
      </c>
      <c r="J481" s="22">
        <v>1</v>
      </c>
      <c r="K481" s="22">
        <v>35</v>
      </c>
    </row>
    <row r="482" s="1" customFormat="1" ht="28" customHeight="1" spans="1:11">
      <c r="A482" s="22" t="s">
        <v>1245</v>
      </c>
      <c r="B482" s="22" t="s">
        <v>263</v>
      </c>
      <c r="C482" s="22" t="s">
        <v>1247</v>
      </c>
      <c r="D482" s="24" t="s">
        <v>1244</v>
      </c>
      <c r="E482" s="34" t="s">
        <v>24</v>
      </c>
      <c r="F482" s="22">
        <v>60</v>
      </c>
      <c r="G482" s="22">
        <v>55</v>
      </c>
      <c r="H482" s="22" t="s">
        <v>67</v>
      </c>
      <c r="I482" s="34" t="s">
        <v>26</v>
      </c>
      <c r="J482" s="22">
        <v>1</v>
      </c>
      <c r="K482" s="22">
        <v>34</v>
      </c>
    </row>
    <row r="483" s="1" customFormat="1" ht="28" customHeight="1" spans="1:11">
      <c r="A483" s="22" t="s">
        <v>1248</v>
      </c>
      <c r="B483" s="22" t="s">
        <v>785</v>
      </c>
      <c r="C483" s="24" t="s">
        <v>1249</v>
      </c>
      <c r="D483" s="24" t="s">
        <v>1244</v>
      </c>
      <c r="E483" s="34" t="s">
        <v>24</v>
      </c>
      <c r="F483" s="54">
        <v>3.37</v>
      </c>
      <c r="G483" s="54">
        <v>3.37</v>
      </c>
      <c r="H483" s="22" t="s">
        <v>553</v>
      </c>
      <c r="I483" s="22" t="s">
        <v>554</v>
      </c>
      <c r="J483" s="22"/>
      <c r="K483" s="22">
        <v>10</v>
      </c>
    </row>
    <row r="484" s="1" customFormat="1" ht="28" customHeight="1" spans="1:11">
      <c r="A484" s="22" t="s">
        <v>1250</v>
      </c>
      <c r="B484" s="22" t="s">
        <v>1251</v>
      </c>
      <c r="C484" s="91" t="s">
        <v>1252</v>
      </c>
      <c r="D484" s="24" t="s">
        <v>1244</v>
      </c>
      <c r="E484" s="34" t="s">
        <v>24</v>
      </c>
      <c r="F484" s="54">
        <v>45.72</v>
      </c>
      <c r="G484" s="54">
        <v>45.72</v>
      </c>
      <c r="H484" s="22" t="s">
        <v>553</v>
      </c>
      <c r="I484" s="22" t="s">
        <v>554</v>
      </c>
      <c r="J484" s="22"/>
      <c r="K484" s="22">
        <v>40</v>
      </c>
    </row>
    <row r="485" s="1" customFormat="1" ht="28" customHeight="1" spans="1:11">
      <c r="A485" s="22" t="s">
        <v>1253</v>
      </c>
      <c r="B485" s="22" t="s">
        <v>1254</v>
      </c>
      <c r="C485" s="22" t="s">
        <v>1255</v>
      </c>
      <c r="D485" s="24" t="s">
        <v>894</v>
      </c>
      <c r="E485" s="34" t="s">
        <v>24</v>
      </c>
      <c r="F485" s="36">
        <v>120</v>
      </c>
      <c r="G485" s="36">
        <v>100</v>
      </c>
      <c r="H485" s="22" t="s">
        <v>67</v>
      </c>
      <c r="I485" s="34" t="s">
        <v>26</v>
      </c>
      <c r="J485" s="22"/>
      <c r="K485" s="22">
        <v>20</v>
      </c>
    </row>
    <row r="486" s="1" customFormat="1" ht="28" customHeight="1" spans="1:11">
      <c r="A486" s="22" t="s">
        <v>1256</v>
      </c>
      <c r="B486" s="22" t="s">
        <v>1257</v>
      </c>
      <c r="C486" s="22" t="s">
        <v>1258</v>
      </c>
      <c r="D486" s="24" t="s">
        <v>894</v>
      </c>
      <c r="E486" s="34" t="s">
        <v>24</v>
      </c>
      <c r="F486" s="36">
        <v>3</v>
      </c>
      <c r="G486" s="36">
        <v>3</v>
      </c>
      <c r="H486" s="22" t="s">
        <v>67</v>
      </c>
      <c r="I486" s="34" t="s">
        <v>26</v>
      </c>
      <c r="J486" s="22">
        <v>1</v>
      </c>
      <c r="K486" s="22">
        <v>82</v>
      </c>
    </row>
    <row r="487" s="1" customFormat="1" ht="28" customHeight="1" spans="1:11">
      <c r="A487" s="22" t="s">
        <v>1259</v>
      </c>
      <c r="B487" s="22" t="s">
        <v>1260</v>
      </c>
      <c r="C487" s="22" t="s">
        <v>1261</v>
      </c>
      <c r="D487" s="24" t="s">
        <v>894</v>
      </c>
      <c r="E487" s="34" t="s">
        <v>24</v>
      </c>
      <c r="F487" s="92">
        <v>1.5</v>
      </c>
      <c r="G487" s="92">
        <v>1.5</v>
      </c>
      <c r="H487" s="22" t="s">
        <v>67</v>
      </c>
      <c r="I487" s="34" t="s">
        <v>26</v>
      </c>
      <c r="J487" s="22">
        <v>1</v>
      </c>
      <c r="K487" s="22">
        <v>55</v>
      </c>
    </row>
    <row r="488" s="1" customFormat="1" ht="28" customHeight="1" spans="1:11">
      <c r="A488" s="22" t="s">
        <v>1262</v>
      </c>
      <c r="B488" s="22" t="s">
        <v>84</v>
      </c>
      <c r="C488" s="22" t="s">
        <v>1263</v>
      </c>
      <c r="D488" s="24" t="s">
        <v>894</v>
      </c>
      <c r="E488" s="34" t="s">
        <v>24</v>
      </c>
      <c r="F488" s="36">
        <v>26</v>
      </c>
      <c r="G488" s="36">
        <v>20</v>
      </c>
      <c r="H488" s="22" t="s">
        <v>67</v>
      </c>
      <c r="I488" s="34" t="s">
        <v>26</v>
      </c>
      <c r="J488" s="22">
        <v>1</v>
      </c>
      <c r="K488" s="22">
        <v>23</v>
      </c>
    </row>
    <row r="489" s="1" customFormat="1" ht="57" customHeight="1" spans="1:11">
      <c r="A489" s="22" t="s">
        <v>1264</v>
      </c>
      <c r="B489" s="22" t="s">
        <v>1265</v>
      </c>
      <c r="C489" s="22" t="s">
        <v>1266</v>
      </c>
      <c r="D489" s="24" t="s">
        <v>894</v>
      </c>
      <c r="E489" s="34" t="s">
        <v>24</v>
      </c>
      <c r="F489" s="36">
        <v>100</v>
      </c>
      <c r="G489" s="36">
        <v>100</v>
      </c>
      <c r="H489" s="22" t="s">
        <v>1168</v>
      </c>
      <c r="I489" s="22" t="s">
        <v>554</v>
      </c>
      <c r="J489" s="22">
        <v>5</v>
      </c>
      <c r="K489" s="22">
        <v>120</v>
      </c>
    </row>
    <row r="490" s="1" customFormat="1" ht="132" customHeight="1" spans="1:11">
      <c r="A490" s="22" t="s">
        <v>1267</v>
      </c>
      <c r="B490" s="22" t="s">
        <v>1268</v>
      </c>
      <c r="C490" s="22" t="s">
        <v>1269</v>
      </c>
      <c r="D490" s="24" t="s">
        <v>894</v>
      </c>
      <c r="E490" s="34" t="s">
        <v>24</v>
      </c>
      <c r="F490" s="36">
        <v>10</v>
      </c>
      <c r="G490" s="36">
        <v>10</v>
      </c>
      <c r="H490" s="22" t="s">
        <v>1168</v>
      </c>
      <c r="I490" s="22" t="s">
        <v>554</v>
      </c>
      <c r="J490" s="22">
        <v>0</v>
      </c>
      <c r="K490" s="22">
        <v>201</v>
      </c>
    </row>
    <row r="491" s="1" customFormat="1" ht="27" customHeight="1" spans="1:11">
      <c r="A491" s="22" t="s">
        <v>1270</v>
      </c>
      <c r="B491" s="22" t="s">
        <v>1271</v>
      </c>
      <c r="C491" s="22" t="s">
        <v>1272</v>
      </c>
      <c r="D491" s="24" t="s">
        <v>1273</v>
      </c>
      <c r="E491" s="34" t="s">
        <v>24</v>
      </c>
      <c r="F491" s="92">
        <f t="shared" ref="F491:F494" si="2">G491</f>
        <v>34.5</v>
      </c>
      <c r="G491" s="92">
        <f>76.5-42</f>
        <v>34.5</v>
      </c>
      <c r="H491" s="22" t="s">
        <v>553</v>
      </c>
      <c r="I491" s="22" t="s">
        <v>554</v>
      </c>
      <c r="J491" s="22"/>
      <c r="K491" s="22">
        <v>570</v>
      </c>
    </row>
    <row r="492" s="1" customFormat="1" ht="44" customHeight="1" spans="1:11">
      <c r="A492" s="22" t="s">
        <v>1274</v>
      </c>
      <c r="B492" s="22" t="s">
        <v>1271</v>
      </c>
      <c r="C492" s="22" t="s">
        <v>1275</v>
      </c>
      <c r="D492" s="24" t="s">
        <v>1276</v>
      </c>
      <c r="E492" s="34" t="s">
        <v>24</v>
      </c>
      <c r="F492" s="36">
        <f t="shared" si="2"/>
        <v>24</v>
      </c>
      <c r="G492" s="36">
        <v>24</v>
      </c>
      <c r="H492" s="22" t="s">
        <v>553</v>
      </c>
      <c r="I492" s="22" t="s">
        <v>554</v>
      </c>
      <c r="J492" s="22"/>
      <c r="K492" s="22">
        <v>320</v>
      </c>
    </row>
    <row r="493" s="1" customFormat="1" ht="29" customHeight="1" spans="1:11">
      <c r="A493" s="22" t="s">
        <v>1277</v>
      </c>
      <c r="B493" s="22" t="s">
        <v>1271</v>
      </c>
      <c r="C493" s="22" t="s">
        <v>1278</v>
      </c>
      <c r="D493" s="24" t="s">
        <v>1279</v>
      </c>
      <c r="E493" s="34" t="s">
        <v>24</v>
      </c>
      <c r="F493" s="36">
        <f t="shared" si="2"/>
        <v>18</v>
      </c>
      <c r="G493" s="36">
        <v>18</v>
      </c>
      <c r="H493" s="22" t="s">
        <v>553</v>
      </c>
      <c r="I493" s="22" t="s">
        <v>554</v>
      </c>
      <c r="J493" s="22"/>
      <c r="K493" s="22">
        <v>359</v>
      </c>
    </row>
    <row r="494" s="1" customFormat="1" ht="34" customHeight="1" spans="1:11">
      <c r="A494" s="22" t="s">
        <v>1280</v>
      </c>
      <c r="B494" s="22" t="s">
        <v>1271</v>
      </c>
      <c r="C494" s="22" t="s">
        <v>1281</v>
      </c>
      <c r="D494" s="24" t="s">
        <v>1282</v>
      </c>
      <c r="E494" s="34" t="s">
        <v>24</v>
      </c>
      <c r="F494" s="36">
        <f t="shared" si="2"/>
        <v>19</v>
      </c>
      <c r="G494" s="36">
        <v>19</v>
      </c>
      <c r="H494" s="22" t="s">
        <v>553</v>
      </c>
      <c r="I494" s="22" t="s">
        <v>554</v>
      </c>
      <c r="J494" s="22"/>
      <c r="K494" s="22">
        <v>123</v>
      </c>
    </row>
    <row r="495" s="1" customFormat="1" ht="29" customHeight="1" spans="1:11">
      <c r="A495" s="22" t="s">
        <v>1283</v>
      </c>
      <c r="B495" s="22" t="s">
        <v>1284</v>
      </c>
      <c r="C495" s="22" t="s">
        <v>1285</v>
      </c>
      <c r="D495" s="24" t="s">
        <v>894</v>
      </c>
      <c r="E495" s="34" t="s">
        <v>24</v>
      </c>
      <c r="F495" s="36">
        <v>80</v>
      </c>
      <c r="G495" s="36">
        <v>80</v>
      </c>
      <c r="H495" s="22" t="s">
        <v>1168</v>
      </c>
      <c r="I495" s="22" t="s">
        <v>554</v>
      </c>
      <c r="J495" s="22">
        <v>1</v>
      </c>
      <c r="K495" s="22">
        <v>56</v>
      </c>
    </row>
    <row r="496" s="1" customFormat="1" ht="28" customHeight="1" spans="1:11">
      <c r="A496" s="22" t="s">
        <v>1286</v>
      </c>
      <c r="B496" s="22" t="s">
        <v>1287</v>
      </c>
      <c r="C496" s="22" t="s">
        <v>1288</v>
      </c>
      <c r="D496" s="24" t="s">
        <v>894</v>
      </c>
      <c r="E496" s="34" t="s">
        <v>24</v>
      </c>
      <c r="F496" s="36">
        <v>120</v>
      </c>
      <c r="G496" s="36">
        <v>120</v>
      </c>
      <c r="H496" s="22" t="s">
        <v>1168</v>
      </c>
      <c r="I496" s="22" t="s">
        <v>554</v>
      </c>
      <c r="J496" s="22">
        <v>2</v>
      </c>
      <c r="K496" s="22">
        <v>150</v>
      </c>
    </row>
    <row r="497" s="1" customFormat="1" ht="29" customHeight="1" spans="1:11">
      <c r="A497" s="93" t="s">
        <v>1289</v>
      </c>
      <c r="B497" s="22" t="s">
        <v>1284</v>
      </c>
      <c r="C497" s="22" t="s">
        <v>1290</v>
      </c>
      <c r="D497" s="24" t="s">
        <v>894</v>
      </c>
      <c r="E497" s="34" t="s">
        <v>24</v>
      </c>
      <c r="F497" s="36">
        <v>80</v>
      </c>
      <c r="G497" s="36">
        <v>80</v>
      </c>
      <c r="H497" s="22" t="s">
        <v>1168</v>
      </c>
      <c r="I497" s="22" t="s">
        <v>554</v>
      </c>
      <c r="J497" s="22">
        <v>1</v>
      </c>
      <c r="K497" s="22">
        <v>70</v>
      </c>
    </row>
    <row r="498" s="1" customFormat="1" ht="29" customHeight="1" spans="1:11">
      <c r="A498" s="22" t="s">
        <v>1291</v>
      </c>
      <c r="B498" s="22" t="s">
        <v>1292</v>
      </c>
      <c r="C498" s="22" t="s">
        <v>1293</v>
      </c>
      <c r="D498" s="24" t="s">
        <v>894</v>
      </c>
      <c r="E498" s="34" t="s">
        <v>24</v>
      </c>
      <c r="F498" s="36">
        <v>12</v>
      </c>
      <c r="G498" s="36">
        <v>12</v>
      </c>
      <c r="H498" s="22" t="s">
        <v>1168</v>
      </c>
      <c r="I498" s="22" t="s">
        <v>554</v>
      </c>
      <c r="J498" s="22">
        <v>3</v>
      </c>
      <c r="K498" s="22">
        <v>280</v>
      </c>
    </row>
    <row r="499" s="1" customFormat="1" ht="29" customHeight="1" spans="1:11">
      <c r="A499" s="22" t="s">
        <v>1294</v>
      </c>
      <c r="B499" s="22" t="s">
        <v>1295</v>
      </c>
      <c r="C499" s="22" t="s">
        <v>1296</v>
      </c>
      <c r="D499" s="24" t="s">
        <v>1297</v>
      </c>
      <c r="E499" s="34" t="s">
        <v>24</v>
      </c>
      <c r="F499" s="36">
        <v>180</v>
      </c>
      <c r="G499" s="36">
        <v>180</v>
      </c>
      <c r="H499" s="22" t="s">
        <v>1168</v>
      </c>
      <c r="I499" s="22" t="s">
        <v>554</v>
      </c>
      <c r="J499" s="22">
        <v>3</v>
      </c>
      <c r="K499" s="22">
        <v>156</v>
      </c>
    </row>
    <row r="500" s="1" customFormat="1" ht="29" customHeight="1" spans="1:11">
      <c r="A500" s="22" t="s">
        <v>1298</v>
      </c>
      <c r="B500" s="22" t="s">
        <v>1299</v>
      </c>
      <c r="C500" s="22" t="s">
        <v>1300</v>
      </c>
      <c r="D500" s="24" t="s">
        <v>1301</v>
      </c>
      <c r="E500" s="34" t="s">
        <v>24</v>
      </c>
      <c r="F500" s="22">
        <v>58</v>
      </c>
      <c r="G500" s="22">
        <v>58</v>
      </c>
      <c r="H500" s="22" t="s">
        <v>1168</v>
      </c>
      <c r="I500" s="22" t="s">
        <v>554</v>
      </c>
      <c r="J500" s="22">
        <v>2</v>
      </c>
      <c r="K500" s="22">
        <v>650</v>
      </c>
    </row>
    <row r="501" s="1" customFormat="1" ht="28" customHeight="1" spans="1:11">
      <c r="A501" s="22" t="s">
        <v>1302</v>
      </c>
      <c r="B501" s="22" t="s">
        <v>1299</v>
      </c>
      <c r="C501" s="22" t="s">
        <v>1303</v>
      </c>
      <c r="D501" s="24" t="s">
        <v>1301</v>
      </c>
      <c r="E501" s="34" t="s">
        <v>24</v>
      </c>
      <c r="F501" s="22">
        <v>4.5</v>
      </c>
      <c r="G501" s="22">
        <v>4.5</v>
      </c>
      <c r="H501" s="22" t="s">
        <v>1168</v>
      </c>
      <c r="I501" s="22" t="s">
        <v>554</v>
      </c>
      <c r="J501" s="22">
        <v>4</v>
      </c>
      <c r="K501" s="22">
        <v>798</v>
      </c>
    </row>
    <row r="502" s="1" customFormat="1" ht="28" customHeight="1" spans="1:11">
      <c r="A502" s="22" t="s">
        <v>1304</v>
      </c>
      <c r="B502" s="22" t="s">
        <v>1299</v>
      </c>
      <c r="C502" s="22" t="s">
        <v>1305</v>
      </c>
      <c r="D502" s="24" t="s">
        <v>1301</v>
      </c>
      <c r="E502" s="34" t="s">
        <v>24</v>
      </c>
      <c r="F502" s="22">
        <v>9</v>
      </c>
      <c r="G502" s="22">
        <v>9</v>
      </c>
      <c r="H502" s="22" t="s">
        <v>1168</v>
      </c>
      <c r="I502" s="22" t="s">
        <v>554</v>
      </c>
      <c r="J502" s="22">
        <v>3</v>
      </c>
      <c r="K502" s="22">
        <v>589</v>
      </c>
    </row>
    <row r="503" s="1" customFormat="1" ht="28" customHeight="1" spans="1:11">
      <c r="A503" s="22" t="s">
        <v>1306</v>
      </c>
      <c r="B503" s="22" t="s">
        <v>1299</v>
      </c>
      <c r="C503" s="22" t="s">
        <v>1307</v>
      </c>
      <c r="D503" s="24" t="s">
        <v>1301</v>
      </c>
      <c r="E503" s="34" t="s">
        <v>24</v>
      </c>
      <c r="F503" s="22">
        <v>5.4</v>
      </c>
      <c r="G503" s="22">
        <v>5.4</v>
      </c>
      <c r="H503" s="22" t="s">
        <v>1168</v>
      </c>
      <c r="I503" s="22" t="s">
        <v>554</v>
      </c>
      <c r="J503" s="22">
        <v>3</v>
      </c>
      <c r="K503" s="22">
        <v>463</v>
      </c>
    </row>
    <row r="504" s="1" customFormat="1" ht="28" customHeight="1" spans="1:11">
      <c r="A504" s="22" t="s">
        <v>1308</v>
      </c>
      <c r="B504" s="22" t="s">
        <v>1299</v>
      </c>
      <c r="C504" s="22" t="s">
        <v>1309</v>
      </c>
      <c r="D504" s="24" t="s">
        <v>1301</v>
      </c>
      <c r="E504" s="34" t="s">
        <v>24</v>
      </c>
      <c r="F504" s="22">
        <v>18</v>
      </c>
      <c r="G504" s="22">
        <v>18</v>
      </c>
      <c r="H504" s="22" t="s">
        <v>1168</v>
      </c>
      <c r="I504" s="22" t="s">
        <v>554</v>
      </c>
      <c r="J504" s="22">
        <v>3</v>
      </c>
      <c r="K504" s="22">
        <v>125</v>
      </c>
    </row>
    <row r="505" s="1" customFormat="1" ht="28" customHeight="1" spans="1:11">
      <c r="A505" s="22" t="s">
        <v>1310</v>
      </c>
      <c r="B505" s="22" t="s">
        <v>1311</v>
      </c>
      <c r="C505" s="22" t="s">
        <v>1312</v>
      </c>
      <c r="D505" s="24" t="s">
        <v>1301</v>
      </c>
      <c r="E505" s="34" t="s">
        <v>24</v>
      </c>
      <c r="F505" s="22">
        <v>7.2</v>
      </c>
      <c r="G505" s="22">
        <v>7.2</v>
      </c>
      <c r="H505" s="22" t="s">
        <v>1168</v>
      </c>
      <c r="I505" s="22" t="s">
        <v>554</v>
      </c>
      <c r="J505" s="22">
        <v>1</v>
      </c>
      <c r="K505" s="22">
        <v>458</v>
      </c>
    </row>
    <row r="506" s="1" customFormat="1" ht="28" customHeight="1" spans="1:11">
      <c r="A506" s="22" t="s">
        <v>1313</v>
      </c>
      <c r="B506" s="22" t="s">
        <v>1299</v>
      </c>
      <c r="C506" s="22" t="s">
        <v>1314</v>
      </c>
      <c r="D506" s="24" t="s">
        <v>1301</v>
      </c>
      <c r="E506" s="34" t="s">
        <v>24</v>
      </c>
      <c r="F506" s="22">
        <v>0.36</v>
      </c>
      <c r="G506" s="22">
        <v>0.36</v>
      </c>
      <c r="H506" s="22" t="s">
        <v>1168</v>
      </c>
      <c r="I506" s="22" t="s">
        <v>554</v>
      </c>
      <c r="J506" s="22"/>
      <c r="K506" s="22">
        <v>123</v>
      </c>
    </row>
    <row r="507" s="1" customFormat="1" ht="28" customHeight="1" spans="1:11">
      <c r="A507" s="22" t="s">
        <v>1315</v>
      </c>
      <c r="B507" s="22" t="s">
        <v>1299</v>
      </c>
      <c r="C507" s="22" t="s">
        <v>1316</v>
      </c>
      <c r="D507" s="24" t="s">
        <v>1301</v>
      </c>
      <c r="E507" s="34" t="s">
        <v>24</v>
      </c>
      <c r="F507" s="22">
        <v>3.6</v>
      </c>
      <c r="G507" s="22">
        <v>3.6</v>
      </c>
      <c r="H507" s="22" t="s">
        <v>1168</v>
      </c>
      <c r="I507" s="22" t="s">
        <v>554</v>
      </c>
      <c r="J507" s="22">
        <v>3</v>
      </c>
      <c r="K507" s="22">
        <v>784</v>
      </c>
    </row>
    <row r="508" s="1" customFormat="1" ht="28" customHeight="1" spans="1:11">
      <c r="A508" s="22" t="s">
        <v>1317</v>
      </c>
      <c r="B508" s="22" t="s">
        <v>1284</v>
      </c>
      <c r="C508" s="22" t="s">
        <v>1318</v>
      </c>
      <c r="D508" s="24" t="s">
        <v>1301</v>
      </c>
      <c r="E508" s="34" t="s">
        <v>24</v>
      </c>
      <c r="F508" s="22">
        <v>24</v>
      </c>
      <c r="G508" s="22">
        <v>24</v>
      </c>
      <c r="H508" s="22" t="s">
        <v>1168</v>
      </c>
      <c r="I508" s="22" t="s">
        <v>554</v>
      </c>
      <c r="J508" s="22">
        <v>1</v>
      </c>
      <c r="K508" s="22">
        <v>245</v>
      </c>
    </row>
    <row r="509" s="1" customFormat="1" ht="28" customHeight="1" spans="1:11">
      <c r="A509" s="22" t="s">
        <v>1319</v>
      </c>
      <c r="B509" s="22" t="s">
        <v>1299</v>
      </c>
      <c r="C509" s="22" t="s">
        <v>1320</v>
      </c>
      <c r="D509" s="24" t="s">
        <v>1301</v>
      </c>
      <c r="E509" s="34" t="s">
        <v>24</v>
      </c>
      <c r="F509" s="22">
        <v>91.44</v>
      </c>
      <c r="G509" s="22">
        <v>91.44</v>
      </c>
      <c r="H509" s="22" t="s">
        <v>1168</v>
      </c>
      <c r="I509" s="22" t="s">
        <v>554</v>
      </c>
      <c r="J509" s="22">
        <v>3</v>
      </c>
      <c r="K509" s="22">
        <v>325</v>
      </c>
    </row>
    <row r="510" s="1" customFormat="1" ht="28" customHeight="1" spans="1:11">
      <c r="A510" s="22" t="s">
        <v>1321</v>
      </c>
      <c r="B510" s="22" t="s">
        <v>1299</v>
      </c>
      <c r="C510" s="22" t="s">
        <v>1322</v>
      </c>
      <c r="D510" s="24" t="s">
        <v>1301</v>
      </c>
      <c r="E510" s="34" t="s">
        <v>24</v>
      </c>
      <c r="F510" s="22">
        <v>10</v>
      </c>
      <c r="G510" s="22">
        <v>10</v>
      </c>
      <c r="H510" s="22" t="s">
        <v>1168</v>
      </c>
      <c r="I510" s="22" t="s">
        <v>554</v>
      </c>
      <c r="J510" s="22">
        <v>3</v>
      </c>
      <c r="K510" s="22">
        <v>890</v>
      </c>
    </row>
    <row r="511" s="1" customFormat="1" ht="28" customHeight="1" spans="1:11">
      <c r="A511" s="22" t="s">
        <v>1323</v>
      </c>
      <c r="B511" s="22" t="s">
        <v>1299</v>
      </c>
      <c r="C511" s="22" t="s">
        <v>1324</v>
      </c>
      <c r="D511" s="24" t="s">
        <v>1301</v>
      </c>
      <c r="E511" s="34" t="s">
        <v>24</v>
      </c>
      <c r="F511" s="22">
        <v>5</v>
      </c>
      <c r="G511" s="22">
        <v>5</v>
      </c>
      <c r="H511" s="22" t="s">
        <v>1168</v>
      </c>
      <c r="I511" s="22" t="s">
        <v>554</v>
      </c>
      <c r="J511" s="22">
        <v>3</v>
      </c>
      <c r="K511" s="22">
        <v>800</v>
      </c>
    </row>
    <row r="512" s="1" customFormat="1" ht="28" customHeight="1" spans="1:11">
      <c r="A512" s="22" t="s">
        <v>1323</v>
      </c>
      <c r="B512" s="22" t="s">
        <v>1299</v>
      </c>
      <c r="C512" s="22" t="s">
        <v>1325</v>
      </c>
      <c r="D512" s="24" t="s">
        <v>1301</v>
      </c>
      <c r="E512" s="34" t="s">
        <v>24</v>
      </c>
      <c r="F512" s="22">
        <v>23</v>
      </c>
      <c r="G512" s="22">
        <v>23</v>
      </c>
      <c r="H512" s="22" t="s">
        <v>1168</v>
      </c>
      <c r="I512" s="22" t="s">
        <v>554</v>
      </c>
      <c r="J512" s="22">
        <v>3</v>
      </c>
      <c r="K512" s="22">
        <v>153</v>
      </c>
    </row>
    <row r="513" s="1" customFormat="1" ht="28" customHeight="1" spans="1:11">
      <c r="A513" s="22" t="s">
        <v>1323</v>
      </c>
      <c r="B513" s="22" t="s">
        <v>1271</v>
      </c>
      <c r="C513" s="22" t="s">
        <v>1326</v>
      </c>
      <c r="D513" s="24" t="s">
        <v>1301</v>
      </c>
      <c r="E513" s="34" t="s">
        <v>24</v>
      </c>
      <c r="F513" s="22">
        <v>5</v>
      </c>
      <c r="G513" s="22">
        <v>5</v>
      </c>
      <c r="H513" s="22" t="s">
        <v>1168</v>
      </c>
      <c r="I513" s="22" t="s">
        <v>554</v>
      </c>
      <c r="J513" s="22">
        <v>3</v>
      </c>
      <c r="K513" s="22">
        <v>2365</v>
      </c>
    </row>
    <row r="514" s="1" customFormat="1" ht="28" customHeight="1" spans="1:11">
      <c r="A514" s="22" t="s">
        <v>1323</v>
      </c>
      <c r="B514" s="22" t="s">
        <v>1271</v>
      </c>
      <c r="C514" s="22" t="s">
        <v>1327</v>
      </c>
      <c r="D514" s="24" t="s">
        <v>1301</v>
      </c>
      <c r="E514" s="34" t="s">
        <v>24</v>
      </c>
      <c r="F514" s="22">
        <v>2</v>
      </c>
      <c r="G514" s="22">
        <v>2</v>
      </c>
      <c r="H514" s="22" t="s">
        <v>1168</v>
      </c>
      <c r="I514" s="22" t="s">
        <v>554</v>
      </c>
      <c r="J514" s="22">
        <v>3</v>
      </c>
      <c r="K514" s="22">
        <v>2365</v>
      </c>
    </row>
    <row r="515" s="1" customFormat="1" ht="28" customHeight="1" spans="1:11">
      <c r="A515" s="22" t="s">
        <v>1328</v>
      </c>
      <c r="B515" s="22" t="s">
        <v>1329</v>
      </c>
      <c r="C515" s="22" t="s">
        <v>1330</v>
      </c>
      <c r="D515" s="24" t="s">
        <v>1301</v>
      </c>
      <c r="E515" s="34" t="s">
        <v>24</v>
      </c>
      <c r="F515" s="22">
        <v>15.5</v>
      </c>
      <c r="G515" s="22">
        <v>15.5</v>
      </c>
      <c r="H515" s="22" t="s">
        <v>1168</v>
      </c>
      <c r="I515" s="22" t="s">
        <v>554</v>
      </c>
      <c r="J515" s="22"/>
      <c r="K515" s="22">
        <v>236</v>
      </c>
    </row>
    <row r="516" s="1" customFormat="1" ht="28" customHeight="1" spans="1:11">
      <c r="A516" s="22" t="s">
        <v>1328</v>
      </c>
      <c r="B516" s="22" t="s">
        <v>1331</v>
      </c>
      <c r="C516" s="22" t="s">
        <v>1332</v>
      </c>
      <c r="D516" s="24" t="s">
        <v>1301</v>
      </c>
      <c r="E516" s="34" t="s">
        <v>24</v>
      </c>
      <c r="F516" s="22">
        <v>10</v>
      </c>
      <c r="G516" s="22">
        <v>10</v>
      </c>
      <c r="H516" s="22" t="s">
        <v>1168</v>
      </c>
      <c r="I516" s="22" t="s">
        <v>554</v>
      </c>
      <c r="J516" s="22"/>
      <c r="K516" s="22">
        <v>142</v>
      </c>
    </row>
    <row r="517" s="1" customFormat="1" ht="28" customHeight="1" spans="1:11">
      <c r="A517" s="22" t="s">
        <v>1328</v>
      </c>
      <c r="B517" s="22" t="s">
        <v>971</v>
      </c>
      <c r="C517" s="22" t="s">
        <v>1333</v>
      </c>
      <c r="D517" s="24" t="s">
        <v>1301</v>
      </c>
      <c r="E517" s="34" t="s">
        <v>24</v>
      </c>
      <c r="F517" s="22">
        <v>12</v>
      </c>
      <c r="G517" s="22">
        <v>12</v>
      </c>
      <c r="H517" s="22" t="s">
        <v>1168</v>
      </c>
      <c r="I517" s="22" t="s">
        <v>554</v>
      </c>
      <c r="J517" s="22"/>
      <c r="K517" s="22">
        <v>142</v>
      </c>
    </row>
    <row r="518" s="1" customFormat="1" ht="28" customHeight="1" spans="1:11">
      <c r="A518" s="22" t="s">
        <v>1328</v>
      </c>
      <c r="B518" s="22" t="s">
        <v>1284</v>
      </c>
      <c r="C518" s="22" t="s">
        <v>1334</v>
      </c>
      <c r="D518" s="24" t="s">
        <v>1301</v>
      </c>
      <c r="E518" s="34" t="s">
        <v>24</v>
      </c>
      <c r="F518" s="22">
        <v>30</v>
      </c>
      <c r="G518" s="22">
        <v>30</v>
      </c>
      <c r="H518" s="22" t="s">
        <v>1168</v>
      </c>
      <c r="I518" s="22" t="s">
        <v>554</v>
      </c>
      <c r="J518" s="22"/>
      <c r="K518" s="22">
        <v>1258</v>
      </c>
    </row>
    <row r="519" s="1" customFormat="1" ht="28" customHeight="1" spans="1:11">
      <c r="A519" s="22" t="s">
        <v>1328</v>
      </c>
      <c r="B519" s="22" t="s">
        <v>1295</v>
      </c>
      <c r="C519" s="22" t="s">
        <v>1335</v>
      </c>
      <c r="D519" s="24" t="s">
        <v>1301</v>
      </c>
      <c r="E519" s="34" t="s">
        <v>24</v>
      </c>
      <c r="F519" s="22">
        <v>5</v>
      </c>
      <c r="G519" s="22">
        <v>5</v>
      </c>
      <c r="H519" s="22" t="s">
        <v>1168</v>
      </c>
      <c r="I519" s="22" t="s">
        <v>554</v>
      </c>
      <c r="J519" s="22">
        <v>3</v>
      </c>
      <c r="K519" s="22">
        <v>900</v>
      </c>
    </row>
    <row r="520" s="1" customFormat="1" ht="28" customHeight="1" spans="1:11">
      <c r="A520" s="22" t="s">
        <v>1328</v>
      </c>
      <c r="B520" s="22" t="s">
        <v>1295</v>
      </c>
      <c r="C520" s="22" t="s">
        <v>1336</v>
      </c>
      <c r="D520" s="24" t="s">
        <v>1301</v>
      </c>
      <c r="E520" s="34" t="s">
        <v>24</v>
      </c>
      <c r="F520" s="22">
        <v>5</v>
      </c>
      <c r="G520" s="22">
        <v>5</v>
      </c>
      <c r="H520" s="22" t="s">
        <v>1168</v>
      </c>
      <c r="I520" s="22" t="s">
        <v>554</v>
      </c>
      <c r="J520" s="22">
        <v>3</v>
      </c>
      <c r="K520" s="22">
        <v>900</v>
      </c>
    </row>
    <row r="521" s="1" customFormat="1" ht="28" customHeight="1" spans="1:11">
      <c r="A521" s="22" t="s">
        <v>1337</v>
      </c>
      <c r="B521" s="22" t="s">
        <v>1338</v>
      </c>
      <c r="C521" s="22" t="s">
        <v>1339</v>
      </c>
      <c r="D521" s="24" t="s">
        <v>1301</v>
      </c>
      <c r="E521" s="34" t="s">
        <v>24</v>
      </c>
      <c r="F521" s="22">
        <v>20</v>
      </c>
      <c r="G521" s="22">
        <v>20</v>
      </c>
      <c r="H521" s="22" t="s">
        <v>67</v>
      </c>
      <c r="I521" s="22" t="s">
        <v>1340</v>
      </c>
      <c r="J521" s="22"/>
      <c r="K521" s="22">
        <v>10</v>
      </c>
    </row>
    <row r="522" s="1" customFormat="1" ht="28" customHeight="1" spans="1:11">
      <c r="A522" s="22" t="s">
        <v>1341</v>
      </c>
      <c r="B522" s="22" t="s">
        <v>1342</v>
      </c>
      <c r="C522" s="22" t="s">
        <v>1343</v>
      </c>
      <c r="D522" s="24" t="s">
        <v>1301</v>
      </c>
      <c r="E522" s="34" t="s">
        <v>24</v>
      </c>
      <c r="F522" s="22">
        <v>10</v>
      </c>
      <c r="G522" s="22">
        <v>10</v>
      </c>
      <c r="H522" s="22" t="s">
        <v>67</v>
      </c>
      <c r="I522" s="22" t="s">
        <v>1340</v>
      </c>
      <c r="J522" s="22"/>
      <c r="K522" s="22">
        <v>7</v>
      </c>
    </row>
    <row r="523" s="1" customFormat="1" ht="28" customHeight="1" spans="1:11">
      <c r="A523" s="22" t="s">
        <v>1344</v>
      </c>
      <c r="B523" s="22" t="s">
        <v>1284</v>
      </c>
      <c r="C523" s="22" t="s">
        <v>1345</v>
      </c>
      <c r="D523" s="24" t="s">
        <v>1301</v>
      </c>
      <c r="E523" s="34" t="s">
        <v>24</v>
      </c>
      <c r="F523" s="22">
        <v>100</v>
      </c>
      <c r="G523" s="22">
        <v>60</v>
      </c>
      <c r="H523" s="22" t="s">
        <v>1168</v>
      </c>
      <c r="I523" s="22" t="s">
        <v>554</v>
      </c>
      <c r="J523" s="22"/>
      <c r="K523" s="22">
        <v>300</v>
      </c>
    </row>
    <row r="524" s="1" customFormat="1" ht="28" customHeight="1" spans="1:11">
      <c r="A524" s="22" t="s">
        <v>1346</v>
      </c>
      <c r="B524" s="22" t="s">
        <v>1284</v>
      </c>
      <c r="C524" s="22" t="s">
        <v>1347</v>
      </c>
      <c r="D524" s="24" t="s">
        <v>1301</v>
      </c>
      <c r="E524" s="34" t="s">
        <v>24</v>
      </c>
      <c r="F524" s="22">
        <v>5</v>
      </c>
      <c r="G524" s="22">
        <v>5</v>
      </c>
      <c r="H524" s="22" t="s">
        <v>1168</v>
      </c>
      <c r="I524" s="22" t="s">
        <v>554</v>
      </c>
      <c r="J524" s="22"/>
      <c r="K524" s="22">
        <v>300</v>
      </c>
    </row>
    <row r="525" s="1" customFormat="1" spans="1:11">
      <c r="A525" s="31" t="s">
        <v>1348</v>
      </c>
      <c r="B525" s="28"/>
      <c r="C525" s="28"/>
      <c r="D525" s="29"/>
      <c r="E525" s="28"/>
      <c r="F525" s="81">
        <v>205</v>
      </c>
      <c r="G525" s="81">
        <v>175</v>
      </c>
      <c r="H525" s="28"/>
      <c r="I525" s="28"/>
      <c r="J525" s="28"/>
      <c r="K525" s="28"/>
    </row>
    <row r="526" s="1" customFormat="1" ht="27" customHeight="1" spans="1:11">
      <c r="A526" s="22" t="s">
        <v>1349</v>
      </c>
      <c r="B526" s="22" t="s">
        <v>1027</v>
      </c>
      <c r="C526" s="22" t="s">
        <v>1350</v>
      </c>
      <c r="D526" s="24" t="s">
        <v>894</v>
      </c>
      <c r="E526" s="34" t="s">
        <v>24</v>
      </c>
      <c r="F526" s="36">
        <v>47</v>
      </c>
      <c r="G526" s="92">
        <v>39.5</v>
      </c>
      <c r="H526" s="22" t="s">
        <v>25</v>
      </c>
      <c r="I526" s="34" t="s">
        <v>26</v>
      </c>
      <c r="J526" s="22">
        <v>4</v>
      </c>
      <c r="K526" s="22">
        <v>454</v>
      </c>
    </row>
    <row r="527" s="1" customFormat="1" ht="27" customHeight="1" spans="1:11">
      <c r="A527" s="22" t="s">
        <v>1351</v>
      </c>
      <c r="B527" s="22" t="s">
        <v>1027</v>
      </c>
      <c r="C527" s="22" t="s">
        <v>1352</v>
      </c>
      <c r="D527" s="24" t="s">
        <v>894</v>
      </c>
      <c r="E527" s="34" t="s">
        <v>24</v>
      </c>
      <c r="F527" s="36">
        <v>48</v>
      </c>
      <c r="G527" s="92">
        <v>40.5</v>
      </c>
      <c r="H527" s="22" t="s">
        <v>25</v>
      </c>
      <c r="I527" s="34" t="s">
        <v>26</v>
      </c>
      <c r="J527" s="22">
        <v>4</v>
      </c>
      <c r="K527" s="22">
        <v>454</v>
      </c>
    </row>
    <row r="528" s="1" customFormat="1" ht="27" customHeight="1" spans="1:11">
      <c r="A528" s="22" t="s">
        <v>1353</v>
      </c>
      <c r="B528" s="22" t="s">
        <v>1354</v>
      </c>
      <c r="C528" s="22" t="s">
        <v>1355</v>
      </c>
      <c r="D528" s="24" t="s">
        <v>894</v>
      </c>
      <c r="E528" s="34" t="s">
        <v>24</v>
      </c>
      <c r="F528" s="36">
        <v>30</v>
      </c>
      <c r="G528" s="36">
        <v>20</v>
      </c>
      <c r="H528" s="22" t="s">
        <v>67</v>
      </c>
      <c r="I528" s="34" t="s">
        <v>26</v>
      </c>
      <c r="J528" s="22"/>
      <c r="K528" s="22">
        <v>77</v>
      </c>
    </row>
    <row r="529" s="1" customFormat="1" ht="27" customHeight="1" spans="1:11">
      <c r="A529" s="22" t="s">
        <v>1356</v>
      </c>
      <c r="B529" s="22" t="s">
        <v>1357</v>
      </c>
      <c r="C529" s="22" t="s">
        <v>1358</v>
      </c>
      <c r="D529" s="24" t="s">
        <v>894</v>
      </c>
      <c r="E529" s="34" t="s">
        <v>24</v>
      </c>
      <c r="F529" s="36">
        <v>20</v>
      </c>
      <c r="G529" s="36">
        <v>18</v>
      </c>
      <c r="H529" s="22" t="s">
        <v>67</v>
      </c>
      <c r="I529" s="34" t="s">
        <v>26</v>
      </c>
      <c r="J529" s="22">
        <v>2</v>
      </c>
      <c r="K529" s="22">
        <v>256</v>
      </c>
    </row>
    <row r="530" s="1" customFormat="1" ht="27" customHeight="1" spans="1:11">
      <c r="A530" s="22" t="s">
        <v>1359</v>
      </c>
      <c r="B530" s="22" t="s">
        <v>1360</v>
      </c>
      <c r="C530" s="22" t="s">
        <v>1361</v>
      </c>
      <c r="D530" s="24" t="s">
        <v>894</v>
      </c>
      <c r="E530" s="34" t="s">
        <v>24</v>
      </c>
      <c r="F530" s="36">
        <v>30</v>
      </c>
      <c r="G530" s="92">
        <v>28.5</v>
      </c>
      <c r="H530" s="22" t="s">
        <v>67</v>
      </c>
      <c r="I530" s="34" t="s">
        <v>26</v>
      </c>
      <c r="J530" s="22">
        <v>1</v>
      </c>
      <c r="K530" s="22">
        <v>65</v>
      </c>
    </row>
    <row r="531" s="1" customFormat="1" ht="27" customHeight="1" spans="1:11">
      <c r="A531" s="22" t="s">
        <v>1362</v>
      </c>
      <c r="B531" s="22" t="s">
        <v>1120</v>
      </c>
      <c r="C531" s="22" t="s">
        <v>1363</v>
      </c>
      <c r="D531" s="24" t="s">
        <v>894</v>
      </c>
      <c r="E531" s="34" t="s">
        <v>24</v>
      </c>
      <c r="F531" s="36">
        <v>30</v>
      </c>
      <c r="G531" s="92">
        <v>28.5</v>
      </c>
      <c r="H531" s="22" t="s">
        <v>67</v>
      </c>
      <c r="I531" s="34" t="s">
        <v>26</v>
      </c>
      <c r="J531" s="22">
        <v>1</v>
      </c>
      <c r="K531" s="22">
        <v>53</v>
      </c>
    </row>
    <row r="532" s="1" customFormat="1" spans="1:11">
      <c r="A532" s="31" t="s">
        <v>1364</v>
      </c>
      <c r="B532" s="28"/>
      <c r="C532" s="88"/>
      <c r="D532" s="42"/>
      <c r="E532" s="28"/>
      <c r="F532" s="28">
        <v>241</v>
      </c>
      <c r="G532" s="28">
        <v>131</v>
      </c>
      <c r="H532" s="28"/>
      <c r="I532" s="28"/>
      <c r="J532" s="28"/>
      <c r="K532" s="28"/>
    </row>
    <row r="533" s="4" customFormat="1" ht="26" customHeight="1" spans="1:11">
      <c r="A533" s="22" t="s">
        <v>1365</v>
      </c>
      <c r="B533" s="22" t="s">
        <v>1366</v>
      </c>
      <c r="C533" s="22" t="s">
        <v>1367</v>
      </c>
      <c r="D533" s="24" t="s">
        <v>894</v>
      </c>
      <c r="E533" s="22" t="s">
        <v>24</v>
      </c>
      <c r="F533" s="22">
        <v>210</v>
      </c>
      <c r="G533" s="22">
        <v>100</v>
      </c>
      <c r="H533" s="22" t="s">
        <v>1168</v>
      </c>
      <c r="I533" s="22" t="s">
        <v>554</v>
      </c>
      <c r="J533" s="22"/>
      <c r="K533" s="22">
        <v>107</v>
      </c>
    </row>
    <row r="534" s="4" customFormat="1" ht="26" customHeight="1" spans="1:11">
      <c r="A534" s="22" t="s">
        <v>1368</v>
      </c>
      <c r="B534" s="22" t="s">
        <v>971</v>
      </c>
      <c r="C534" s="22" t="s">
        <v>1369</v>
      </c>
      <c r="D534" s="24" t="s">
        <v>894</v>
      </c>
      <c r="E534" s="34" t="s">
        <v>24</v>
      </c>
      <c r="F534" s="22">
        <v>6</v>
      </c>
      <c r="G534" s="22">
        <v>6</v>
      </c>
      <c r="H534" s="22" t="s">
        <v>1168</v>
      </c>
      <c r="I534" s="22" t="s">
        <v>554</v>
      </c>
      <c r="J534" s="22"/>
      <c r="K534" s="22">
        <v>10</v>
      </c>
    </row>
    <row r="535" s="4" customFormat="1" ht="26" customHeight="1" spans="1:11">
      <c r="A535" s="22" t="s">
        <v>1370</v>
      </c>
      <c r="B535" s="22" t="s">
        <v>1027</v>
      </c>
      <c r="C535" s="22" t="s">
        <v>1371</v>
      </c>
      <c r="D535" s="24" t="s">
        <v>894</v>
      </c>
      <c r="E535" s="34" t="s">
        <v>24</v>
      </c>
      <c r="F535" s="22">
        <v>25</v>
      </c>
      <c r="G535" s="22">
        <v>25</v>
      </c>
      <c r="H535" s="22" t="s">
        <v>67</v>
      </c>
      <c r="I535" s="22" t="s">
        <v>1340</v>
      </c>
      <c r="J535" s="22">
        <v>1</v>
      </c>
      <c r="K535" s="22">
        <v>9</v>
      </c>
    </row>
    <row r="536" s="4" customFormat="1" spans="1:11">
      <c r="A536" s="31" t="s">
        <v>1372</v>
      </c>
      <c r="B536" s="28"/>
      <c r="C536" s="28"/>
      <c r="D536" s="29"/>
      <c r="E536" s="28"/>
      <c r="F536" s="69"/>
      <c r="G536" s="69"/>
      <c r="H536" s="77"/>
      <c r="I536" s="77"/>
      <c r="J536" s="77"/>
      <c r="K536" s="77"/>
    </row>
    <row r="537" s="1" customFormat="1" spans="1:11">
      <c r="A537" s="31" t="s">
        <v>1373</v>
      </c>
      <c r="B537" s="28"/>
      <c r="C537" s="28"/>
      <c r="D537" s="29"/>
      <c r="E537" s="28"/>
      <c r="F537" s="94">
        <v>41.4</v>
      </c>
      <c r="G537" s="94">
        <v>41.4</v>
      </c>
      <c r="H537" s="77"/>
      <c r="I537" s="77"/>
      <c r="J537" s="77"/>
      <c r="K537" s="77"/>
    </row>
    <row r="538" s="1" customFormat="1" ht="37" customHeight="1" spans="1:11">
      <c r="A538" s="22" t="s">
        <v>1374</v>
      </c>
      <c r="B538" s="22" t="s">
        <v>1375</v>
      </c>
      <c r="C538" s="22" t="s">
        <v>1376</v>
      </c>
      <c r="D538" s="24" t="s">
        <v>1301</v>
      </c>
      <c r="E538" s="22" t="s">
        <v>1377</v>
      </c>
      <c r="F538" s="92">
        <v>1.4</v>
      </c>
      <c r="G538" s="92">
        <v>1.4</v>
      </c>
      <c r="H538" s="22" t="s">
        <v>67</v>
      </c>
      <c r="I538" s="34" t="s">
        <v>26</v>
      </c>
      <c r="J538" s="22"/>
      <c r="K538" s="22">
        <v>7</v>
      </c>
    </row>
    <row r="539" s="1" customFormat="1" ht="26" customHeight="1" spans="1:11">
      <c r="A539" s="22" t="s">
        <v>1374</v>
      </c>
      <c r="B539" s="51" t="s">
        <v>1378</v>
      </c>
      <c r="C539" s="22" t="s">
        <v>1379</v>
      </c>
      <c r="D539" s="24" t="s">
        <v>1244</v>
      </c>
      <c r="E539" s="24" t="s">
        <v>1380</v>
      </c>
      <c r="F539" s="36">
        <v>24</v>
      </c>
      <c r="G539" s="36">
        <v>24</v>
      </c>
      <c r="H539" s="22" t="s">
        <v>458</v>
      </c>
      <c r="I539" s="51" t="s">
        <v>925</v>
      </c>
      <c r="J539" s="24">
        <v>6</v>
      </c>
      <c r="K539" s="22">
        <v>497</v>
      </c>
    </row>
    <row r="540" s="1" customFormat="1" ht="29" customHeight="1" spans="1:11">
      <c r="A540" s="22" t="s">
        <v>1374</v>
      </c>
      <c r="B540" s="51" t="s">
        <v>1381</v>
      </c>
      <c r="C540" s="22" t="s">
        <v>1379</v>
      </c>
      <c r="D540" s="24" t="s">
        <v>1244</v>
      </c>
      <c r="E540" s="24" t="s">
        <v>1380</v>
      </c>
      <c r="F540" s="36">
        <v>16</v>
      </c>
      <c r="G540" s="36">
        <v>16</v>
      </c>
      <c r="H540" s="22" t="s">
        <v>458</v>
      </c>
      <c r="I540" s="51" t="s">
        <v>925</v>
      </c>
      <c r="J540" s="24">
        <v>3</v>
      </c>
      <c r="K540" s="22">
        <v>349</v>
      </c>
    </row>
    <row r="541" s="1" customFormat="1" ht="18" customHeight="1" spans="1:11">
      <c r="A541" s="31" t="s">
        <v>1382</v>
      </c>
      <c r="B541" s="28"/>
      <c r="C541" s="28"/>
      <c r="D541" s="29"/>
      <c r="E541" s="28"/>
      <c r="F541" s="94">
        <v>86.4</v>
      </c>
      <c r="G541" s="94">
        <v>86.4</v>
      </c>
      <c r="H541" s="28"/>
      <c r="I541" s="28"/>
      <c r="J541" s="28"/>
      <c r="K541" s="28"/>
    </row>
    <row r="542" s="1" customFormat="1" ht="26" customHeight="1" spans="1:11">
      <c r="A542" s="22" t="s">
        <v>1383</v>
      </c>
      <c r="B542" s="22" t="s">
        <v>762</v>
      </c>
      <c r="C542" s="22" t="s">
        <v>1384</v>
      </c>
      <c r="D542" s="24" t="s">
        <v>1385</v>
      </c>
      <c r="E542" s="34" t="s">
        <v>24</v>
      </c>
      <c r="F542" s="92">
        <f>G542</f>
        <v>86.4</v>
      </c>
      <c r="G542" s="92">
        <f>0.18*480</f>
        <v>86.4</v>
      </c>
      <c r="H542" s="22" t="s">
        <v>553</v>
      </c>
      <c r="I542" s="22" t="s">
        <v>554</v>
      </c>
      <c r="J542" s="22"/>
      <c r="K542" s="22">
        <v>3</v>
      </c>
    </row>
    <row r="543" s="1" customFormat="1" ht="18" customHeight="1" spans="1:11">
      <c r="A543" s="31" t="s">
        <v>1386</v>
      </c>
      <c r="B543" s="28"/>
      <c r="C543" s="28"/>
      <c r="D543" s="29"/>
      <c r="E543" s="28"/>
      <c r="F543" s="81">
        <v>503</v>
      </c>
      <c r="G543" s="81">
        <v>503</v>
      </c>
      <c r="H543" s="28"/>
      <c r="I543" s="28"/>
      <c r="J543" s="28"/>
      <c r="K543" s="28"/>
    </row>
    <row r="544" s="1" customFormat="1" ht="26" customHeight="1" spans="1:11">
      <c r="A544" s="34" t="s">
        <v>1387</v>
      </c>
      <c r="B544" s="34" t="s">
        <v>129</v>
      </c>
      <c r="C544" s="34" t="s">
        <v>1388</v>
      </c>
      <c r="D544" s="35" t="s">
        <v>1389</v>
      </c>
      <c r="E544" s="34" t="s">
        <v>24</v>
      </c>
      <c r="F544" s="36">
        <v>503</v>
      </c>
      <c r="G544" s="36">
        <v>503</v>
      </c>
      <c r="H544" s="22" t="s">
        <v>934</v>
      </c>
      <c r="I544" s="34" t="s">
        <v>1134</v>
      </c>
      <c r="J544" s="34">
        <v>0</v>
      </c>
      <c r="K544" s="34">
        <v>35</v>
      </c>
    </row>
    <row r="545" s="1" customFormat="1" ht="19" customHeight="1" spans="1:11">
      <c r="A545" s="31" t="s">
        <v>1390</v>
      </c>
      <c r="B545" s="28"/>
      <c r="C545" s="28"/>
      <c r="D545" s="29"/>
      <c r="E545" s="28"/>
      <c r="F545" s="83">
        <v>529.42</v>
      </c>
      <c r="G545" s="83">
        <v>529.42</v>
      </c>
      <c r="H545" s="77"/>
      <c r="I545" s="77"/>
      <c r="J545" s="77"/>
      <c r="K545" s="77"/>
    </row>
    <row r="546" s="1" customFormat="1" ht="26" customHeight="1" spans="1:11">
      <c r="A546" s="22" t="s">
        <v>1391</v>
      </c>
      <c r="B546" s="22" t="s">
        <v>762</v>
      </c>
      <c r="C546" s="22" t="s">
        <v>1392</v>
      </c>
      <c r="D546" s="24" t="s">
        <v>1393</v>
      </c>
      <c r="E546" s="34" t="s">
        <v>24</v>
      </c>
      <c r="F546" s="36">
        <f>G546</f>
        <v>384</v>
      </c>
      <c r="G546" s="36">
        <f>0.12*3200</f>
        <v>384</v>
      </c>
      <c r="H546" s="22" t="s">
        <v>553</v>
      </c>
      <c r="I546" s="22" t="s">
        <v>554</v>
      </c>
      <c r="J546" s="22"/>
      <c r="K546" s="22">
        <v>25</v>
      </c>
    </row>
    <row r="547" s="1" customFormat="1" ht="26" customHeight="1" spans="1:11">
      <c r="A547" s="22" t="s">
        <v>1394</v>
      </c>
      <c r="B547" s="22" t="s">
        <v>551</v>
      </c>
      <c r="C547" s="22" t="s">
        <v>1395</v>
      </c>
      <c r="D547" s="24" t="s">
        <v>1393</v>
      </c>
      <c r="E547" s="34" t="s">
        <v>24</v>
      </c>
      <c r="F547" s="54">
        <v>79.46</v>
      </c>
      <c r="G547" s="54">
        <v>79.46</v>
      </c>
      <c r="H547" s="22" t="s">
        <v>553</v>
      </c>
      <c r="I547" s="22" t="s">
        <v>554</v>
      </c>
      <c r="J547" s="22"/>
      <c r="K547" s="22">
        <v>15</v>
      </c>
    </row>
    <row r="548" s="1" customFormat="1" ht="26" customHeight="1" spans="1:11">
      <c r="A548" s="22" t="s">
        <v>1396</v>
      </c>
      <c r="B548" s="22" t="s">
        <v>785</v>
      </c>
      <c r="C548" s="22" t="s">
        <v>1397</v>
      </c>
      <c r="D548" s="24" t="s">
        <v>1393</v>
      </c>
      <c r="E548" s="34" t="s">
        <v>24</v>
      </c>
      <c r="F548" s="54">
        <v>40.96</v>
      </c>
      <c r="G548" s="54">
        <v>40.96</v>
      </c>
      <c r="H548" s="22" t="s">
        <v>553</v>
      </c>
      <c r="I548" s="22" t="s">
        <v>554</v>
      </c>
      <c r="J548" s="22"/>
      <c r="K548" s="22">
        <v>17</v>
      </c>
    </row>
    <row r="549" s="1" customFormat="1" ht="26" customHeight="1" spans="1:11">
      <c r="A549" s="22" t="s">
        <v>1398</v>
      </c>
      <c r="B549" s="51" t="s">
        <v>1381</v>
      </c>
      <c r="C549" s="22" t="s">
        <v>1399</v>
      </c>
      <c r="D549" s="24" t="s">
        <v>1244</v>
      </c>
      <c r="E549" s="34" t="s">
        <v>24</v>
      </c>
      <c r="F549" s="56">
        <v>25</v>
      </c>
      <c r="G549" s="56">
        <v>25</v>
      </c>
      <c r="H549" s="22" t="s">
        <v>67</v>
      </c>
      <c r="I549" s="51" t="s">
        <v>1400</v>
      </c>
      <c r="J549" s="24">
        <v>1</v>
      </c>
      <c r="K549" s="22">
        <v>25</v>
      </c>
    </row>
    <row r="550" s="1" customFormat="1" ht="15" customHeight="1" spans="1:11">
      <c r="A550" s="27" t="s">
        <v>1401</v>
      </c>
      <c r="B550" s="95"/>
      <c r="C550" s="28"/>
      <c r="D550" s="29"/>
      <c r="E550" s="28"/>
      <c r="F550" s="81">
        <v>55</v>
      </c>
      <c r="G550" s="81">
        <v>50</v>
      </c>
      <c r="H550" s="28"/>
      <c r="I550" s="95"/>
      <c r="J550" s="29"/>
      <c r="K550" s="28"/>
    </row>
    <row r="551" s="1" customFormat="1" ht="26" customHeight="1" spans="1:11">
      <c r="A551" s="22" t="s">
        <v>1402</v>
      </c>
      <c r="B551" s="22" t="s">
        <v>1403</v>
      </c>
      <c r="C551" s="22" t="s">
        <v>1404</v>
      </c>
      <c r="D551" s="24" t="s">
        <v>894</v>
      </c>
      <c r="E551" s="34" t="s">
        <v>24</v>
      </c>
      <c r="F551" s="36">
        <v>55</v>
      </c>
      <c r="G551" s="36">
        <v>50</v>
      </c>
      <c r="H551" s="22" t="s">
        <v>67</v>
      </c>
      <c r="I551" s="34" t="s">
        <v>26</v>
      </c>
      <c r="J551" s="22"/>
      <c r="K551" s="22">
        <v>12</v>
      </c>
    </row>
    <row r="552" s="1" customFormat="1" ht="18" customHeight="1" spans="1:11">
      <c r="A552" s="27" t="s">
        <v>1405</v>
      </c>
      <c r="B552" s="95" t="s">
        <v>1406</v>
      </c>
      <c r="C552" s="29"/>
      <c r="D552" s="29"/>
      <c r="E552" s="29"/>
      <c r="F552" s="96">
        <v>660.2875</v>
      </c>
      <c r="G552" s="78">
        <v>600</v>
      </c>
      <c r="H552" s="83"/>
      <c r="I552" s="95" t="s">
        <v>1406</v>
      </c>
      <c r="J552" s="83"/>
      <c r="K552" s="77"/>
    </row>
    <row r="553" s="1" customFormat="1" ht="36" customHeight="1" spans="1:11">
      <c r="A553" s="22" t="s">
        <v>1407</v>
      </c>
      <c r="B553" s="22" t="s">
        <v>1408</v>
      </c>
      <c r="C553" s="22" t="s">
        <v>1409</v>
      </c>
      <c r="D553" s="24" t="s">
        <v>1410</v>
      </c>
      <c r="E553" s="34" t="s">
        <v>24</v>
      </c>
      <c r="F553" s="24">
        <v>579</v>
      </c>
      <c r="G553" s="24">
        <v>579</v>
      </c>
      <c r="H553" s="22" t="s">
        <v>1411</v>
      </c>
      <c r="I553" s="22" t="s">
        <v>1412</v>
      </c>
      <c r="J553" s="24"/>
      <c r="K553" s="22">
        <v>132</v>
      </c>
    </row>
    <row r="554" s="1" customFormat="1" ht="36" customHeight="1" spans="1:11">
      <c r="A554" s="22" t="s">
        <v>1413</v>
      </c>
      <c r="B554" s="51" t="s">
        <v>1414</v>
      </c>
      <c r="C554" s="24" t="s">
        <v>1415</v>
      </c>
      <c r="D554" s="24" t="s">
        <v>1410</v>
      </c>
      <c r="E554" s="34" t="s">
        <v>24</v>
      </c>
      <c r="F554" s="97">
        <v>81.2875</v>
      </c>
      <c r="G554" s="56">
        <v>21</v>
      </c>
      <c r="H554" s="22" t="s">
        <v>1411</v>
      </c>
      <c r="I554" s="51" t="s">
        <v>682</v>
      </c>
      <c r="J554" s="24"/>
      <c r="K554" s="22">
        <v>41</v>
      </c>
    </row>
    <row r="555" s="1" customFormat="1" ht="19" customHeight="1" spans="1:11">
      <c r="A555" s="27" t="s">
        <v>1416</v>
      </c>
      <c r="B555" s="28"/>
      <c r="C555" s="28"/>
      <c r="D555" s="29"/>
      <c r="E555" s="28"/>
      <c r="F555" s="81">
        <v>4202</v>
      </c>
      <c r="G555" s="81">
        <v>4202</v>
      </c>
      <c r="H555" s="28"/>
      <c r="I555" s="28"/>
      <c r="J555" s="28"/>
      <c r="K555" s="28"/>
    </row>
    <row r="556" s="1" customFormat="1" ht="37" customHeight="1" spans="1:11">
      <c r="A556" s="22" t="s">
        <v>1417</v>
      </c>
      <c r="B556" s="22" t="s">
        <v>1271</v>
      </c>
      <c r="C556" s="22" t="s">
        <v>1418</v>
      </c>
      <c r="D556" s="24" t="s">
        <v>1301</v>
      </c>
      <c r="E556" s="34" t="s">
        <v>24</v>
      </c>
      <c r="F556" s="79">
        <v>1800</v>
      </c>
      <c r="G556" s="79">
        <v>1800</v>
      </c>
      <c r="H556" s="22" t="s">
        <v>1419</v>
      </c>
      <c r="I556" s="34" t="s">
        <v>26</v>
      </c>
      <c r="J556" s="22">
        <v>142</v>
      </c>
      <c r="K556" s="22">
        <v>16500</v>
      </c>
    </row>
    <row r="557" s="1" customFormat="1" ht="27" customHeight="1" spans="1:11">
      <c r="A557" s="22" t="s">
        <v>1420</v>
      </c>
      <c r="B557" s="22" t="s">
        <v>1271</v>
      </c>
      <c r="C557" s="22" t="s">
        <v>1421</v>
      </c>
      <c r="D557" s="24" t="s">
        <v>1301</v>
      </c>
      <c r="E557" s="34" t="s">
        <v>24</v>
      </c>
      <c r="F557" s="22">
        <v>2370</v>
      </c>
      <c r="G557" s="22">
        <v>2370</v>
      </c>
      <c r="H557" s="22" t="s">
        <v>67</v>
      </c>
      <c r="I557" s="34" t="s">
        <v>26</v>
      </c>
      <c r="J557" s="22">
        <v>142</v>
      </c>
      <c r="K557" s="22">
        <v>16500</v>
      </c>
    </row>
    <row r="558" s="1" customFormat="1" ht="26" customHeight="1" spans="1:11">
      <c r="A558" s="22" t="s">
        <v>1422</v>
      </c>
      <c r="B558" s="51" t="s">
        <v>1414</v>
      </c>
      <c r="C558" s="22" t="s">
        <v>1423</v>
      </c>
      <c r="D558" s="24" t="s">
        <v>1424</v>
      </c>
      <c r="E558" s="34" t="s">
        <v>24</v>
      </c>
      <c r="F558" s="56">
        <v>32</v>
      </c>
      <c r="G558" s="56">
        <v>32</v>
      </c>
      <c r="H558" s="22" t="s">
        <v>67</v>
      </c>
      <c r="I558" s="51" t="s">
        <v>1414</v>
      </c>
      <c r="J558" s="24">
        <v>9</v>
      </c>
      <c r="K558" s="22">
        <v>260</v>
      </c>
    </row>
    <row r="559" s="1" customFormat="1" ht="17" customHeight="1" spans="1:11">
      <c r="A559" s="27" t="s">
        <v>1425</v>
      </c>
      <c r="B559" s="28"/>
      <c r="C559" s="28"/>
      <c r="D559" s="29"/>
      <c r="E559" s="28"/>
      <c r="F559" s="28">
        <v>440</v>
      </c>
      <c r="G559" s="28">
        <v>395</v>
      </c>
      <c r="H559" s="28"/>
      <c r="I559" s="28"/>
      <c r="J559" s="28"/>
      <c r="K559" s="28"/>
    </row>
    <row r="560" s="1" customFormat="1" ht="28" customHeight="1" spans="1:11">
      <c r="A560" s="22" t="s">
        <v>1426</v>
      </c>
      <c r="B560" s="22" t="s">
        <v>1284</v>
      </c>
      <c r="C560" s="22" t="s">
        <v>1427</v>
      </c>
      <c r="D560" s="24" t="s">
        <v>1301</v>
      </c>
      <c r="E560" s="34" t="s">
        <v>24</v>
      </c>
      <c r="F560" s="22">
        <v>15</v>
      </c>
      <c r="G560" s="22">
        <v>15</v>
      </c>
      <c r="H560" s="22" t="s">
        <v>1168</v>
      </c>
      <c r="I560" s="22" t="s">
        <v>554</v>
      </c>
      <c r="J560" s="22"/>
      <c r="K560" s="22">
        <v>320</v>
      </c>
    </row>
    <row r="561" s="1" customFormat="1" ht="28" customHeight="1" spans="1:11">
      <c r="A561" s="22" t="s">
        <v>1428</v>
      </c>
      <c r="B561" s="22" t="s">
        <v>765</v>
      </c>
      <c r="C561" s="22" t="s">
        <v>1429</v>
      </c>
      <c r="D561" s="24" t="s">
        <v>1301</v>
      </c>
      <c r="E561" s="34" t="s">
        <v>24</v>
      </c>
      <c r="F561" s="22">
        <v>200</v>
      </c>
      <c r="G561" s="22">
        <v>180</v>
      </c>
      <c r="H561" s="22" t="s">
        <v>25</v>
      </c>
      <c r="I561" s="34" t="s">
        <v>26</v>
      </c>
      <c r="J561" s="22">
        <v>1</v>
      </c>
      <c r="K561" s="22">
        <v>45</v>
      </c>
    </row>
    <row r="562" s="1" customFormat="1" ht="27" customHeight="1" spans="1:11">
      <c r="A562" s="22" t="s">
        <v>1428</v>
      </c>
      <c r="B562" s="22" t="s">
        <v>765</v>
      </c>
      <c r="C562" s="22" t="s">
        <v>1430</v>
      </c>
      <c r="D562" s="24" t="s">
        <v>1301</v>
      </c>
      <c r="E562" s="34" t="s">
        <v>24</v>
      </c>
      <c r="F562" s="22">
        <v>35</v>
      </c>
      <c r="G562" s="22">
        <v>30</v>
      </c>
      <c r="H562" s="22" t="s">
        <v>67</v>
      </c>
      <c r="I562" s="34" t="s">
        <v>26</v>
      </c>
      <c r="J562" s="22">
        <v>1</v>
      </c>
      <c r="K562" s="22">
        <v>45</v>
      </c>
    </row>
    <row r="563" s="1" customFormat="1" ht="38" customHeight="1" spans="1:11">
      <c r="A563" s="22" t="s">
        <v>1428</v>
      </c>
      <c r="B563" s="22" t="s">
        <v>75</v>
      </c>
      <c r="C563" s="22" t="s">
        <v>1431</v>
      </c>
      <c r="D563" s="24" t="s">
        <v>1301</v>
      </c>
      <c r="E563" s="34" t="s">
        <v>24</v>
      </c>
      <c r="F563" s="22">
        <v>190</v>
      </c>
      <c r="G563" s="22">
        <v>170</v>
      </c>
      <c r="H563" s="22" t="s">
        <v>25</v>
      </c>
      <c r="I563" s="34" t="s">
        <v>26</v>
      </c>
      <c r="J563" s="22">
        <v>1</v>
      </c>
      <c r="K563" s="22">
        <v>45</v>
      </c>
    </row>
    <row r="564" s="1" customFormat="1" spans="1:11">
      <c r="A564" s="27" t="s">
        <v>1432</v>
      </c>
      <c r="B564" s="28"/>
      <c r="C564" s="28"/>
      <c r="D564" s="29"/>
      <c r="E564" s="28"/>
      <c r="F564" s="28">
        <v>162</v>
      </c>
      <c r="G564" s="28">
        <v>162</v>
      </c>
      <c r="H564" s="77"/>
      <c r="I564" s="77"/>
      <c r="J564" s="77"/>
      <c r="K564" s="77"/>
    </row>
    <row r="565" s="1" customFormat="1" ht="21" spans="1:11">
      <c r="A565" s="22" t="s">
        <v>1433</v>
      </c>
      <c r="B565" s="51" t="s">
        <v>1381</v>
      </c>
      <c r="C565" s="22" t="s">
        <v>1434</v>
      </c>
      <c r="D565" s="24" t="s">
        <v>924</v>
      </c>
      <c r="E565" s="34" t="s">
        <v>24</v>
      </c>
      <c r="F565" s="56">
        <v>72</v>
      </c>
      <c r="G565" s="56">
        <v>72</v>
      </c>
      <c r="H565" s="22" t="s">
        <v>25</v>
      </c>
      <c r="I565" s="51" t="s">
        <v>925</v>
      </c>
      <c r="J565" s="63"/>
      <c r="K565" s="64">
        <v>120</v>
      </c>
    </row>
    <row r="566" s="1" customFormat="1" ht="21" spans="1:11">
      <c r="A566" s="22" t="s">
        <v>1435</v>
      </c>
      <c r="B566" s="51" t="s">
        <v>1378</v>
      </c>
      <c r="C566" s="22" t="s">
        <v>1436</v>
      </c>
      <c r="D566" s="24" t="s">
        <v>924</v>
      </c>
      <c r="E566" s="34" t="s">
        <v>24</v>
      </c>
      <c r="F566" s="56">
        <v>90</v>
      </c>
      <c r="G566" s="56">
        <v>90</v>
      </c>
      <c r="H566" s="22" t="s">
        <v>25</v>
      </c>
      <c r="I566" s="51" t="s">
        <v>925</v>
      </c>
      <c r="J566" s="24"/>
      <c r="K566" s="22">
        <v>150</v>
      </c>
    </row>
    <row r="567" s="1" customFormat="1" spans="1:11">
      <c r="A567" s="27" t="s">
        <v>1437</v>
      </c>
      <c r="B567" s="28"/>
      <c r="C567" s="28"/>
      <c r="D567" s="29"/>
      <c r="E567" s="28"/>
      <c r="F567" s="69">
        <v>828.7709</v>
      </c>
      <c r="G567" s="69">
        <v>828.7709</v>
      </c>
      <c r="H567" s="28"/>
      <c r="I567" s="28"/>
      <c r="J567" s="28"/>
      <c r="K567" s="28"/>
    </row>
    <row r="568" s="1" customFormat="1" ht="31" customHeight="1" spans="1:11">
      <c r="A568" s="22" t="s">
        <v>1438</v>
      </c>
      <c r="B568" s="22" t="s">
        <v>1439</v>
      </c>
      <c r="C568" s="22" t="s">
        <v>1440</v>
      </c>
      <c r="D568" s="24" t="s">
        <v>1301</v>
      </c>
      <c r="E568" s="34" t="s">
        <v>24</v>
      </c>
      <c r="F568" s="25">
        <v>808.7709</v>
      </c>
      <c r="G568" s="25">
        <v>808.7709</v>
      </c>
      <c r="H568" s="22" t="s">
        <v>67</v>
      </c>
      <c r="I568" s="51" t="s">
        <v>26</v>
      </c>
      <c r="J568" s="22">
        <v>77</v>
      </c>
      <c r="K568" s="22">
        <v>5391</v>
      </c>
    </row>
    <row r="569" s="1" customFormat="1" ht="24" customHeight="1" spans="1:11">
      <c r="A569" s="22" t="s">
        <v>1441</v>
      </c>
      <c r="B569" s="51" t="s">
        <v>1414</v>
      </c>
      <c r="C569" s="22" t="s">
        <v>1442</v>
      </c>
      <c r="D569" s="24" t="s">
        <v>1443</v>
      </c>
      <c r="E569" s="34" t="s">
        <v>24</v>
      </c>
      <c r="F569" s="56">
        <v>20</v>
      </c>
      <c r="G569" s="56">
        <v>20</v>
      </c>
      <c r="H569" s="22" t="s">
        <v>67</v>
      </c>
      <c r="I569" s="51" t="s">
        <v>925</v>
      </c>
      <c r="J569" s="24">
        <v>9</v>
      </c>
      <c r="K569" s="22">
        <v>133</v>
      </c>
    </row>
    <row r="570" s="1" customFormat="1" spans="1:11">
      <c r="A570" s="98" t="s">
        <v>1444</v>
      </c>
      <c r="B570" s="98"/>
      <c r="C570" s="98"/>
      <c r="D570" s="99"/>
      <c r="E570" s="98"/>
      <c r="F570" s="100"/>
      <c r="G570" s="100"/>
      <c r="H570" s="98"/>
      <c r="I570" s="98"/>
      <c r="J570" s="98"/>
      <c r="K570" s="98"/>
    </row>
    <row r="571" s="1" customFormat="1" ht="24" customHeight="1" spans="1:11">
      <c r="A571" s="98" t="s">
        <v>1445</v>
      </c>
      <c r="B571" s="98"/>
      <c r="C571" s="98"/>
      <c r="D571" s="99"/>
      <c r="E571" s="98"/>
      <c r="F571" s="100"/>
      <c r="G571" s="100"/>
      <c r="H571" s="98"/>
      <c r="I571" s="98"/>
      <c r="J571" s="98"/>
      <c r="K571" s="98"/>
    </row>
    <row r="572" s="1" customFormat="1" spans="1:11">
      <c r="A572" s="98" t="s">
        <v>1446</v>
      </c>
      <c r="B572" s="98"/>
      <c r="C572" s="98"/>
      <c r="D572" s="99"/>
      <c r="E572" s="98"/>
      <c r="F572" s="100"/>
      <c r="G572" s="100"/>
      <c r="H572" s="98"/>
      <c r="I572" s="98"/>
      <c r="J572" s="98"/>
      <c r="K572" s="98"/>
    </row>
    <row r="573" s="1" customFormat="1" spans="1:11">
      <c r="A573" s="98" t="s">
        <v>1447</v>
      </c>
      <c r="B573" s="98"/>
      <c r="C573" s="98"/>
      <c r="D573" s="99"/>
      <c r="E573" s="98"/>
      <c r="F573" s="100"/>
      <c r="G573" s="100"/>
      <c r="H573" s="98"/>
      <c r="I573" s="98"/>
      <c r="J573" s="98"/>
      <c r="K573" s="98"/>
    </row>
    <row r="574" s="1" customFormat="1" spans="1:11">
      <c r="A574" s="98" t="s">
        <v>1448</v>
      </c>
      <c r="B574" s="98"/>
      <c r="C574" s="98"/>
      <c r="D574" s="99"/>
      <c r="E574" s="98"/>
      <c r="F574" s="100"/>
      <c r="G574" s="100"/>
      <c r="H574" s="98"/>
      <c r="I574" s="98"/>
      <c r="J574" s="98"/>
      <c r="K574" s="98"/>
    </row>
    <row r="575" s="1" customFormat="1" spans="1:11">
      <c r="A575" s="98" t="s">
        <v>1449</v>
      </c>
      <c r="B575" s="98"/>
      <c r="C575" s="98"/>
      <c r="D575" s="99"/>
      <c r="E575" s="98"/>
      <c r="F575" s="100"/>
      <c r="G575" s="100"/>
      <c r="H575" s="98"/>
      <c r="I575" s="98"/>
      <c r="J575" s="98"/>
      <c r="K575" s="98"/>
    </row>
    <row r="576" s="1" customFormat="1" ht="26" customHeight="1" spans="1:11">
      <c r="A576" s="98" t="s">
        <v>1450</v>
      </c>
      <c r="B576" s="98"/>
      <c r="C576" s="98"/>
      <c r="D576" s="99"/>
      <c r="E576" s="98"/>
      <c r="F576" s="100"/>
      <c r="G576" s="100"/>
      <c r="H576" s="98"/>
      <c r="I576" s="98"/>
      <c r="J576" s="98"/>
      <c r="K576" s="98"/>
    </row>
    <row r="577" s="1" customFormat="1" spans="1:11">
      <c r="A577" s="98" t="s">
        <v>1451</v>
      </c>
      <c r="B577" s="98"/>
      <c r="C577" s="98"/>
      <c r="D577" s="99"/>
      <c r="E577" s="98"/>
      <c r="F577" s="100"/>
      <c r="G577" s="100"/>
      <c r="H577" s="98"/>
      <c r="I577" s="98"/>
      <c r="J577" s="98"/>
      <c r="K577" s="98"/>
    </row>
    <row r="578" s="1" customFormat="1" spans="1:11">
      <c r="A578" s="101"/>
      <c r="B578" s="102"/>
      <c r="C578" s="102"/>
      <c r="D578" s="103"/>
      <c r="E578" s="101"/>
      <c r="F578" s="104"/>
      <c r="G578" s="104"/>
      <c r="H578" s="101"/>
      <c r="I578" s="101"/>
      <c r="J578" s="101"/>
      <c r="K578" s="101"/>
    </row>
    <row r="579" s="1" customFormat="1" spans="1:11">
      <c r="A579" s="101"/>
      <c r="B579" s="102"/>
      <c r="C579" s="102"/>
      <c r="D579" s="103"/>
      <c r="E579" s="101"/>
      <c r="F579" s="104"/>
      <c r="G579" s="104"/>
      <c r="H579" s="101"/>
      <c r="I579" s="101"/>
      <c r="J579" s="101"/>
      <c r="K579" s="101"/>
    </row>
    <row r="580" s="1" customFormat="1" spans="1:11">
      <c r="A580" s="101"/>
      <c r="B580" s="102"/>
      <c r="C580" s="102"/>
      <c r="D580" s="103"/>
      <c r="E580" s="101"/>
      <c r="F580" s="104"/>
      <c r="G580" s="104"/>
      <c r="H580" s="101"/>
      <c r="I580" s="101"/>
      <c r="J580" s="101"/>
      <c r="K580" s="101"/>
    </row>
    <row r="581" s="1" customFormat="1" spans="1:11">
      <c r="A581" s="101"/>
      <c r="B581" s="102"/>
      <c r="C581" s="102"/>
      <c r="D581" s="103"/>
      <c r="E581" s="101"/>
      <c r="F581" s="104"/>
      <c r="G581" s="104"/>
      <c r="H581" s="101"/>
      <c r="I581" s="101"/>
      <c r="J581" s="101"/>
      <c r="K581" s="101"/>
    </row>
    <row r="582" s="1" customFormat="1" spans="1:11">
      <c r="A582" s="101"/>
      <c r="B582" s="102"/>
      <c r="C582" s="102"/>
      <c r="D582" s="103"/>
      <c r="E582" s="101"/>
      <c r="F582" s="104"/>
      <c r="G582" s="104"/>
      <c r="H582" s="101"/>
      <c r="I582" s="101"/>
      <c r="J582" s="101"/>
      <c r="K582" s="101"/>
    </row>
    <row r="583" s="1" customFormat="1" spans="1:11">
      <c r="A583" s="101"/>
      <c r="B583" s="102"/>
      <c r="C583" s="102"/>
      <c r="D583" s="103"/>
      <c r="E583" s="101"/>
      <c r="F583" s="104"/>
      <c r="G583" s="104"/>
      <c r="H583" s="101"/>
      <c r="I583" s="101"/>
      <c r="J583" s="101"/>
      <c r="K583" s="101"/>
    </row>
    <row r="584" s="1" customFormat="1" spans="1:11">
      <c r="A584" s="101"/>
      <c r="B584" s="102"/>
      <c r="C584" s="102"/>
      <c r="D584" s="103"/>
      <c r="E584" s="101"/>
      <c r="F584" s="104"/>
      <c r="G584" s="104"/>
      <c r="H584" s="101"/>
      <c r="I584" s="101"/>
      <c r="J584" s="101"/>
      <c r="K584" s="101"/>
    </row>
    <row r="585" s="1" customFormat="1" spans="1:11">
      <c r="A585" s="101"/>
      <c r="B585" s="102"/>
      <c r="C585" s="102"/>
      <c r="D585" s="103"/>
      <c r="E585" s="101"/>
      <c r="F585" s="104"/>
      <c r="G585" s="104"/>
      <c r="H585" s="101"/>
      <c r="I585" s="101"/>
      <c r="J585" s="101"/>
      <c r="K585" s="101"/>
    </row>
    <row r="586" s="1" customFormat="1" spans="1:11">
      <c r="A586" s="101"/>
      <c r="B586" s="102"/>
      <c r="C586" s="102"/>
      <c r="D586" s="103"/>
      <c r="E586" s="101"/>
      <c r="F586" s="104"/>
      <c r="G586" s="104"/>
      <c r="H586" s="101"/>
      <c r="I586" s="101"/>
      <c r="J586" s="101"/>
      <c r="K586" s="101"/>
    </row>
    <row r="587" s="1" customFormat="1" spans="1:11">
      <c r="A587" s="101"/>
      <c r="B587" s="102"/>
      <c r="C587" s="102"/>
      <c r="D587" s="103"/>
      <c r="E587" s="101"/>
      <c r="F587" s="104"/>
      <c r="G587" s="104"/>
      <c r="H587" s="101"/>
      <c r="I587" s="101"/>
      <c r="J587" s="101"/>
      <c r="K587" s="101"/>
    </row>
    <row r="588" s="1" customFormat="1" spans="1:11">
      <c r="A588" s="101"/>
      <c r="B588" s="102"/>
      <c r="C588" s="102"/>
      <c r="D588" s="103"/>
      <c r="E588" s="101"/>
      <c r="F588" s="104"/>
      <c r="G588" s="104"/>
      <c r="H588" s="101"/>
      <c r="I588" s="101"/>
      <c r="J588" s="101"/>
      <c r="K588" s="101"/>
    </row>
    <row r="589" s="1" customFormat="1" spans="1:11">
      <c r="A589" s="101"/>
      <c r="B589" s="102"/>
      <c r="C589" s="102"/>
      <c r="D589" s="103"/>
      <c r="E589" s="101"/>
      <c r="F589" s="104"/>
      <c r="G589" s="104"/>
      <c r="H589" s="101"/>
      <c r="I589" s="101"/>
      <c r="J589" s="101"/>
      <c r="K589" s="101"/>
    </row>
    <row r="590" s="1" customFormat="1" spans="1:11">
      <c r="A590" s="101"/>
      <c r="B590" s="102"/>
      <c r="C590" s="102"/>
      <c r="D590" s="103"/>
      <c r="E590" s="101"/>
      <c r="F590" s="104"/>
      <c r="G590" s="104"/>
      <c r="H590" s="101"/>
      <c r="I590" s="101"/>
      <c r="J590" s="101"/>
      <c r="K590" s="101"/>
    </row>
    <row r="591" s="1" customFormat="1" spans="1:11">
      <c r="A591" s="101"/>
      <c r="B591" s="102"/>
      <c r="C591" s="102"/>
      <c r="D591" s="103"/>
      <c r="E591" s="101"/>
      <c r="F591" s="104"/>
      <c r="G591" s="104"/>
      <c r="H591" s="101"/>
      <c r="I591" s="101"/>
      <c r="J591" s="101"/>
      <c r="K591" s="101"/>
    </row>
    <row r="592" s="1" customFormat="1" spans="1:11">
      <c r="A592" s="101"/>
      <c r="B592" s="102"/>
      <c r="C592" s="102"/>
      <c r="D592" s="103"/>
      <c r="E592" s="101"/>
      <c r="F592" s="104"/>
      <c r="G592" s="104"/>
      <c r="H592" s="101"/>
      <c r="I592" s="101"/>
      <c r="J592" s="101"/>
      <c r="K592" s="101"/>
    </row>
    <row r="593" s="1" customFormat="1" spans="1:11">
      <c r="A593" s="101"/>
      <c r="B593" s="102"/>
      <c r="C593" s="102"/>
      <c r="D593" s="103"/>
      <c r="E593" s="101"/>
      <c r="F593" s="104"/>
      <c r="G593" s="104"/>
      <c r="H593" s="101"/>
      <c r="I593" s="101"/>
      <c r="J593" s="101"/>
      <c r="K593" s="101"/>
    </row>
    <row r="594" s="1" customFormat="1" spans="1:11">
      <c r="A594" s="101"/>
      <c r="B594" s="102"/>
      <c r="C594" s="102"/>
      <c r="D594" s="103"/>
      <c r="E594" s="101"/>
      <c r="F594" s="104"/>
      <c r="G594" s="104"/>
      <c r="H594" s="101"/>
      <c r="I594" s="101"/>
      <c r="J594" s="101"/>
      <c r="K594" s="101"/>
    </row>
    <row r="595" s="1" customFormat="1" spans="1:11">
      <c r="A595" s="101"/>
      <c r="B595" s="102"/>
      <c r="C595" s="102"/>
      <c r="D595" s="103"/>
      <c r="E595" s="101"/>
      <c r="F595" s="104"/>
      <c r="G595" s="104"/>
      <c r="H595" s="101"/>
      <c r="I595" s="101"/>
      <c r="J595" s="101"/>
      <c r="K595" s="101"/>
    </row>
    <row r="596" s="1" customFormat="1" spans="1:11">
      <c r="A596" s="101"/>
      <c r="B596" s="102"/>
      <c r="C596" s="102"/>
      <c r="D596" s="103"/>
      <c r="E596" s="101"/>
      <c r="F596" s="104"/>
      <c r="G596" s="104"/>
      <c r="H596" s="101"/>
      <c r="I596" s="101"/>
      <c r="J596" s="101"/>
      <c r="K596" s="101"/>
    </row>
    <row r="597" s="1" customFormat="1" spans="1:11">
      <c r="A597" s="101"/>
      <c r="B597" s="102"/>
      <c r="C597" s="102"/>
      <c r="D597" s="103"/>
      <c r="E597" s="101"/>
      <c r="F597" s="104"/>
      <c r="G597" s="104"/>
      <c r="H597" s="101"/>
      <c r="I597" s="101"/>
      <c r="J597" s="101"/>
      <c r="K597" s="101"/>
    </row>
    <row r="598" s="1" customFormat="1" spans="1:11">
      <c r="A598" s="101"/>
      <c r="B598" s="102"/>
      <c r="C598" s="102"/>
      <c r="D598" s="103"/>
      <c r="E598" s="101"/>
      <c r="F598" s="104"/>
      <c r="G598" s="104"/>
      <c r="H598" s="101"/>
      <c r="I598" s="101"/>
      <c r="J598" s="101"/>
      <c r="K598" s="101"/>
    </row>
    <row r="599" s="1" customFormat="1" spans="1:11">
      <c r="A599" s="101"/>
      <c r="B599" s="102"/>
      <c r="C599" s="102"/>
      <c r="D599" s="103"/>
      <c r="E599" s="101"/>
      <c r="F599" s="104"/>
      <c r="G599" s="104"/>
      <c r="H599" s="101"/>
      <c r="I599" s="101"/>
      <c r="J599" s="101"/>
      <c r="K599" s="101"/>
    </row>
    <row r="600" s="1" customFormat="1" spans="1:11">
      <c r="A600" s="101"/>
      <c r="B600" s="102"/>
      <c r="C600" s="102"/>
      <c r="D600" s="103"/>
      <c r="E600" s="101"/>
      <c r="F600" s="104"/>
      <c r="G600" s="104"/>
      <c r="H600" s="101"/>
      <c r="I600" s="101"/>
      <c r="J600" s="101"/>
      <c r="K600" s="101"/>
    </row>
    <row r="601" s="1" customFormat="1" spans="1:11">
      <c r="A601" s="101"/>
      <c r="B601" s="102"/>
      <c r="C601" s="102"/>
      <c r="D601" s="103"/>
      <c r="E601" s="101"/>
      <c r="F601" s="104"/>
      <c r="G601" s="104"/>
      <c r="H601" s="101"/>
      <c r="I601" s="101"/>
      <c r="J601" s="101"/>
      <c r="K601" s="101"/>
    </row>
    <row r="602" s="1" customFormat="1" spans="1:11">
      <c r="A602" s="101"/>
      <c r="B602" s="102"/>
      <c r="C602" s="102"/>
      <c r="D602" s="103"/>
      <c r="E602" s="101"/>
      <c r="F602" s="104"/>
      <c r="G602" s="104"/>
      <c r="H602" s="101"/>
      <c r="I602" s="101"/>
      <c r="J602" s="101"/>
      <c r="K602" s="101"/>
    </row>
    <row r="603" s="1" customFormat="1" spans="1:11">
      <c r="A603" s="101"/>
      <c r="B603" s="102"/>
      <c r="C603" s="102"/>
      <c r="D603" s="103"/>
      <c r="E603" s="101"/>
      <c r="F603" s="104"/>
      <c r="G603" s="104"/>
      <c r="H603" s="101"/>
      <c r="I603" s="101"/>
      <c r="J603" s="101"/>
      <c r="K603" s="101"/>
    </row>
    <row r="604" s="1" customFormat="1" spans="1:11">
      <c r="A604" s="101"/>
      <c r="B604" s="102"/>
      <c r="C604" s="102"/>
      <c r="D604" s="103"/>
      <c r="E604" s="101"/>
      <c r="F604" s="104"/>
      <c r="G604" s="104"/>
      <c r="H604" s="101"/>
      <c r="I604" s="101"/>
      <c r="J604" s="101"/>
      <c r="K604" s="101"/>
    </row>
    <row r="605" s="1" customFormat="1" spans="1:11">
      <c r="A605" s="101"/>
      <c r="B605" s="102"/>
      <c r="C605" s="102"/>
      <c r="D605" s="103"/>
      <c r="E605" s="101"/>
      <c r="F605" s="104"/>
      <c r="G605" s="104"/>
      <c r="H605" s="101"/>
      <c r="I605" s="101"/>
      <c r="J605" s="101"/>
      <c r="K605" s="101"/>
    </row>
    <row r="606" s="1" customFormat="1" spans="1:11">
      <c r="A606" s="101"/>
      <c r="B606" s="102"/>
      <c r="C606" s="102"/>
      <c r="D606" s="103"/>
      <c r="E606" s="101"/>
      <c r="F606" s="104"/>
      <c r="G606" s="104"/>
      <c r="H606" s="101"/>
      <c r="I606" s="101"/>
      <c r="J606" s="101"/>
      <c r="K606" s="101"/>
    </row>
    <row r="607" s="1" customFormat="1" spans="1:11">
      <c r="A607" s="101"/>
      <c r="B607" s="102"/>
      <c r="C607" s="102"/>
      <c r="D607" s="103"/>
      <c r="E607" s="101"/>
      <c r="F607" s="104"/>
      <c r="G607" s="104"/>
      <c r="H607" s="101"/>
      <c r="I607" s="101"/>
      <c r="J607" s="101"/>
      <c r="K607" s="101"/>
    </row>
    <row r="608" s="1" customFormat="1" spans="1:11">
      <c r="A608" s="101"/>
      <c r="B608" s="102"/>
      <c r="C608" s="102"/>
      <c r="D608" s="103"/>
      <c r="E608" s="101"/>
      <c r="F608" s="104"/>
      <c r="G608" s="104"/>
      <c r="H608" s="101"/>
      <c r="I608" s="101"/>
      <c r="J608" s="101"/>
      <c r="K608" s="101"/>
    </row>
    <row r="609" s="1" customFormat="1" spans="1:11">
      <c r="A609" s="101"/>
      <c r="B609" s="102"/>
      <c r="C609" s="102"/>
      <c r="D609" s="103"/>
      <c r="E609" s="101"/>
      <c r="F609" s="104"/>
      <c r="G609" s="104"/>
      <c r="H609" s="101"/>
      <c r="I609" s="101"/>
      <c r="J609" s="101"/>
      <c r="K609" s="101"/>
    </row>
    <row r="610" s="1" customFormat="1" spans="1:11">
      <c r="A610" s="101"/>
      <c r="B610" s="102"/>
      <c r="C610" s="102"/>
      <c r="D610" s="103"/>
      <c r="E610" s="101"/>
      <c r="F610" s="104"/>
      <c r="G610" s="104"/>
      <c r="H610" s="101"/>
      <c r="I610" s="101"/>
      <c r="J610" s="101"/>
      <c r="K610" s="101"/>
    </row>
    <row r="611" s="1" customFormat="1" spans="1:11">
      <c r="A611" s="101"/>
      <c r="B611" s="102"/>
      <c r="C611" s="102"/>
      <c r="D611" s="103"/>
      <c r="E611" s="101"/>
      <c r="F611" s="104"/>
      <c r="G611" s="104"/>
      <c r="H611" s="101"/>
      <c r="I611" s="101"/>
      <c r="J611" s="101"/>
      <c r="K611" s="101"/>
    </row>
    <row r="612" s="1" customFormat="1" spans="1:11">
      <c r="A612" s="101"/>
      <c r="B612" s="102"/>
      <c r="C612" s="102"/>
      <c r="D612" s="103"/>
      <c r="E612" s="101"/>
      <c r="F612" s="104"/>
      <c r="G612" s="104"/>
      <c r="H612" s="101"/>
      <c r="I612" s="101"/>
      <c r="J612" s="101"/>
      <c r="K612" s="101"/>
    </row>
    <row r="613" s="1" customFormat="1" spans="1:11">
      <c r="A613" s="101"/>
      <c r="B613" s="102"/>
      <c r="C613" s="102"/>
      <c r="D613" s="103"/>
      <c r="E613" s="101"/>
      <c r="F613" s="104"/>
      <c r="G613" s="104"/>
      <c r="H613" s="101"/>
      <c r="I613" s="101"/>
      <c r="J613" s="101"/>
      <c r="K613" s="101"/>
    </row>
    <row r="614" s="1" customFormat="1" spans="1:11">
      <c r="A614" s="101"/>
      <c r="B614" s="102"/>
      <c r="C614" s="102"/>
      <c r="D614" s="103"/>
      <c r="E614" s="101"/>
      <c r="F614" s="104"/>
      <c r="G614" s="104"/>
      <c r="H614" s="101"/>
      <c r="I614" s="101"/>
      <c r="J614" s="101"/>
      <c r="K614" s="101"/>
    </row>
    <row r="615" s="1" customFormat="1" spans="1:11">
      <c r="A615" s="101"/>
      <c r="B615" s="102"/>
      <c r="C615" s="102"/>
      <c r="D615" s="103"/>
      <c r="E615" s="101"/>
      <c r="F615" s="104"/>
      <c r="G615" s="104"/>
      <c r="H615" s="101"/>
      <c r="I615" s="101"/>
      <c r="J615" s="101"/>
      <c r="K615" s="101"/>
    </row>
    <row r="616" s="1" customFormat="1" spans="1:11">
      <c r="A616" s="101"/>
      <c r="B616" s="102"/>
      <c r="C616" s="102"/>
      <c r="D616" s="103"/>
      <c r="E616" s="101"/>
      <c r="F616" s="104"/>
      <c r="G616" s="104"/>
      <c r="H616" s="101"/>
      <c r="I616" s="101"/>
      <c r="J616" s="101"/>
      <c r="K616" s="101"/>
    </row>
    <row r="617" s="1" customFormat="1" spans="1:11">
      <c r="A617" s="101"/>
      <c r="B617" s="102"/>
      <c r="C617" s="102"/>
      <c r="D617" s="103"/>
      <c r="E617" s="101"/>
      <c r="F617" s="104"/>
      <c r="G617" s="104"/>
      <c r="H617" s="101"/>
      <c r="I617" s="101"/>
      <c r="J617" s="101"/>
      <c r="K617" s="101"/>
    </row>
    <row r="618" s="1" customFormat="1" spans="1:11">
      <c r="A618" s="101"/>
      <c r="B618" s="102"/>
      <c r="C618" s="102"/>
      <c r="D618" s="103"/>
      <c r="E618" s="101"/>
      <c r="F618" s="104"/>
      <c r="G618" s="104"/>
      <c r="H618" s="101"/>
      <c r="I618" s="101"/>
      <c r="J618" s="101"/>
      <c r="K618" s="101"/>
    </row>
    <row r="619" s="1" customFormat="1" spans="1:11">
      <c r="A619" s="101"/>
      <c r="B619" s="102"/>
      <c r="C619" s="102"/>
      <c r="D619" s="103"/>
      <c r="E619" s="101"/>
      <c r="F619" s="104"/>
      <c r="G619" s="104"/>
      <c r="H619" s="101"/>
      <c r="I619" s="101"/>
      <c r="J619" s="101"/>
      <c r="K619" s="101"/>
    </row>
    <row r="620" s="1" customFormat="1" spans="1:11">
      <c r="A620" s="101"/>
      <c r="B620" s="102"/>
      <c r="C620" s="102"/>
      <c r="D620" s="103"/>
      <c r="E620" s="101"/>
      <c r="F620" s="104"/>
      <c r="G620" s="104"/>
      <c r="H620" s="101"/>
      <c r="I620" s="101"/>
      <c r="J620" s="101"/>
      <c r="K620" s="101"/>
    </row>
    <row r="621" s="1" customFormat="1" spans="1:11">
      <c r="A621" s="101"/>
      <c r="B621" s="102"/>
      <c r="C621" s="102"/>
      <c r="D621" s="103"/>
      <c r="E621" s="101"/>
      <c r="F621" s="104"/>
      <c r="G621" s="104"/>
      <c r="H621" s="101"/>
      <c r="I621" s="101"/>
      <c r="J621" s="101"/>
      <c r="K621" s="101"/>
    </row>
    <row r="622" s="1" customFormat="1" spans="1:11">
      <c r="A622" s="101"/>
      <c r="B622" s="102"/>
      <c r="C622" s="102"/>
      <c r="D622" s="103"/>
      <c r="E622" s="101"/>
      <c r="F622" s="104"/>
      <c r="G622" s="104"/>
      <c r="H622" s="101"/>
      <c r="I622" s="101"/>
      <c r="J622" s="101"/>
      <c r="K622" s="101"/>
    </row>
  </sheetData>
  <autoFilter ref="A1:K577">
    <extLst/>
  </autoFilter>
  <mergeCells count="15">
    <mergeCell ref="A1:K1"/>
    <mergeCell ref="A2:K2"/>
    <mergeCell ref="B4:E4"/>
    <mergeCell ref="F4:H4"/>
    <mergeCell ref="J4:K4"/>
    <mergeCell ref="A570:K570"/>
    <mergeCell ref="A571:K571"/>
    <mergeCell ref="A572:K572"/>
    <mergeCell ref="A573:K573"/>
    <mergeCell ref="A574:K574"/>
    <mergeCell ref="A575:K575"/>
    <mergeCell ref="A576:K576"/>
    <mergeCell ref="A577:K577"/>
    <mergeCell ref="A4:A5"/>
    <mergeCell ref="I4:I5"/>
  </mergeCells>
  <pageMargins left="0.25" right="0.196527777777778" top="0.314583333333333" bottom="0.2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程超华</cp:lastModifiedBy>
  <dcterms:created xsi:type="dcterms:W3CDTF">2020-03-27T01:00:00Z</dcterms:created>
  <dcterms:modified xsi:type="dcterms:W3CDTF">2022-01-26T07:25:03Z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5F0A212101DA4C9D869C0B706B0397DF</vt:lpwstr>
  </property>
</Properties>
</file>